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en_skoroszyt"/>
  <bookViews>
    <workbookView xWindow="0" yWindow="0" windowWidth="23040" windowHeight="6795" tabRatio="691"/>
  </bookViews>
  <sheets>
    <sheet name="Table1A List of required stocks" sheetId="1" r:id="rId1"/>
    <sheet name="Table1B Planning of sampling " sheetId="27" r:id="rId2"/>
    <sheet name="Table1C Sampling intensity " sheetId="3" r:id="rId3"/>
    <sheet name="Table1D Recreational Fisheries" sheetId="4" r:id="rId4"/>
    <sheet name="Table1E Anadromous catadromous" sheetId="5" r:id="rId5"/>
    <sheet name="Table1F Incidental by catch" sheetId="24" r:id="rId6"/>
    <sheet name="Table1G List of research survey" sheetId="8" r:id="rId7"/>
    <sheet name="Table1H Research survey data" sheetId="10" r:id="rId8"/>
    <sheet name="Table2A Fishing activity variab" sheetId="9" r:id="rId9"/>
    <sheet name="Table3A  Pop segment fisheries" sheetId="31" r:id="rId10"/>
    <sheet name="Table3B Pop segments aquacultur" sheetId="12" r:id="rId11"/>
    <sheet name="Table3C Pop segments processing" sheetId="29" r:id="rId12"/>
    <sheet name="Table4A Sampling plan descripti" sheetId="25" r:id="rId13"/>
    <sheet name="Table4B Sampling frame descrip" sheetId="15" r:id="rId14"/>
    <sheet name="Table4C Data on the fisheries" sheetId="16" r:id="rId15"/>
    <sheet name="Table4D Landing locations" sheetId="17" r:id="rId16"/>
    <sheet name="Table5A Quality assurance frame" sheetId="26" r:id="rId17"/>
    <sheet name="Table5B Quality assurance frame" sheetId="30" r:id="rId18"/>
    <sheet name="Table6A_Data_availability" sheetId="20" r:id="rId19"/>
    <sheet name="Table7A_Planned Regional_coord" sheetId="22" r:id="rId20"/>
    <sheet name="Table7B_Follow up of Recommenda" sheetId="23" r:id="rId21"/>
    <sheet name="Table7C_Bi- and multilateral " sheetId="21" r:id="rId22"/>
  </sheets>
  <definedNames>
    <definedName name="_xlnm._FilterDatabase" localSheetId="0" hidden="1">'Table1A List of required stocks'!$A$1:$M$51</definedName>
    <definedName name="_xlnm._FilterDatabase" localSheetId="2" hidden="1">'Table1C Sampling intensity '!$A$4:$Q$195</definedName>
    <definedName name="_xlnm._FilterDatabase" localSheetId="3" hidden="1">'Table1D Recreational Fisheries'!$A$4:$Y$4</definedName>
    <definedName name="_xlnm._FilterDatabase" localSheetId="4" hidden="1">'Table1E Anadromous catadromous'!$A$4:$U$4</definedName>
    <definedName name="_xlnm._FilterDatabase" localSheetId="5" hidden="1">'Table1F Incidental by catch'!$A$5:$W$5</definedName>
    <definedName name="_xlnm._FilterDatabase" localSheetId="6" hidden="1">'Table1G List of research survey'!$A$4:$AA$4</definedName>
    <definedName name="_xlnm._FilterDatabase" localSheetId="7" hidden="1">'Table1H Research survey data'!$A$4:$M$4</definedName>
    <definedName name="_xlnm._FilterDatabase" localSheetId="8" hidden="1">'Table2A Fishing activity variab'!$A$4:$T$78</definedName>
    <definedName name="_xlnm._FilterDatabase" localSheetId="9" hidden="1">'Table3A  Pop segment fisheries'!$A$4:$R$4</definedName>
    <definedName name="_xlnm._FilterDatabase" localSheetId="11" hidden="1">'Table3C Pop segments processing'!$A$4:$O$4</definedName>
    <definedName name="_xlnm._FilterDatabase" localSheetId="12" hidden="1">'Table4A Sampling plan descripti'!$A$4:$Y$4</definedName>
    <definedName name="_xlnm._FilterDatabase" localSheetId="13" hidden="1">'Table4B Sampling frame descrip'!$A$4:$F$4</definedName>
    <definedName name="_xlnm._FilterDatabase" localSheetId="14" hidden="1">'Table4C Data on the fisheries'!$A$4:$V$45</definedName>
    <definedName name="_xlnm._FilterDatabase" localSheetId="15" hidden="1">'Table4D Landing locations'!$A$4:$K$4</definedName>
    <definedName name="_xlnm._FilterDatabase" localSheetId="16" hidden="1">'Table5A Quality assurance frame'!$A$5:$T$5</definedName>
    <definedName name="_xlnm._FilterDatabase" localSheetId="17" hidden="1">'Table5B Quality assurance frame'!$A$6:$AE$6</definedName>
    <definedName name="_xlnm._FilterDatabase" localSheetId="18" hidden="1">Table6A_Data_availability!$A$4:$J$4</definedName>
    <definedName name="_xlnm._FilterDatabase" localSheetId="19" hidden="1">'Table7A_Planned Regional_coord'!$A$4:$H$4</definedName>
    <definedName name="_xlnm._FilterDatabase" localSheetId="20" hidden="1">'Table7B_Follow up of Recommenda'!$A$4:$K$4</definedName>
    <definedName name="_xlnm._FilterDatabase" localSheetId="21" hidden="1">'Table7C_Bi- and multilateral '!$A$4:$J$4</definedName>
    <definedName name="Excel_BuiltIn_Print_Area_1_1" localSheetId="9">#REF!</definedName>
    <definedName name="Excel_BuiltIn_Print_Area_1_1">#REF!</definedName>
    <definedName name="Excel_BuiltIn_Print_Area_1_1_1" localSheetId="9">#REF!</definedName>
    <definedName name="Excel_BuiltIn_Print_Area_1_1_1">#REF!</definedName>
    <definedName name="Excel_BuiltIn_Print_Area_10_1" localSheetId="9">#REF!</definedName>
    <definedName name="Excel_BuiltIn_Print_Area_10_1">#REF!</definedName>
    <definedName name="Excel_BuiltIn_Print_Area_10_1_1" localSheetId="9">#REF!</definedName>
    <definedName name="Excel_BuiltIn_Print_Area_10_1_1">#REF!</definedName>
    <definedName name="Excel_BuiltIn_Print_Area_11_1" localSheetId="9">#REF!</definedName>
    <definedName name="Excel_BuiltIn_Print_Area_11_1">#REF!</definedName>
    <definedName name="Excel_BuiltIn_Print_Area_12_1" localSheetId="9">#REF!</definedName>
    <definedName name="Excel_BuiltIn_Print_Area_12_1">#REF!</definedName>
    <definedName name="Excel_BuiltIn_Print_Area_12_1_1" localSheetId="9">#REF!</definedName>
    <definedName name="Excel_BuiltIn_Print_Area_12_1_1">#REF!</definedName>
    <definedName name="Excel_BuiltIn_Print_Area_14_1" localSheetId="9">#REF!</definedName>
    <definedName name="Excel_BuiltIn_Print_Area_14_1">#REF!</definedName>
    <definedName name="Excel_BuiltIn_Print_Area_15_1" localSheetId="9">#REF!</definedName>
    <definedName name="Excel_BuiltIn_Print_Area_15_1">#REF!</definedName>
    <definedName name="Excel_BuiltIn_Print_Area_24_1" localSheetId="9">#REF!</definedName>
    <definedName name="Excel_BuiltIn_Print_Area_24_1">#REF!</definedName>
    <definedName name="Excel_BuiltIn_Print_Area_4_1" localSheetId="9">#REF!</definedName>
    <definedName name="Excel_BuiltIn_Print_Area_4_1">#REF!</definedName>
    <definedName name="Excel_BuiltIn_Print_Area_5_1" localSheetId="9">#REF!</definedName>
    <definedName name="Excel_BuiltIn_Print_Area_5_1">#REF!</definedName>
    <definedName name="Excel_BuiltIn_Print_Area_7_1" localSheetId="9">#REF!</definedName>
    <definedName name="Excel_BuiltIn_Print_Area_7_1">#REF!</definedName>
    <definedName name="Excel_BuiltIn_Print_Area_8_1" localSheetId="9">#REF!</definedName>
    <definedName name="Excel_BuiltIn_Print_Area_8_1">#REF!</definedName>
    <definedName name="Excel_BuiltIn_Print_Area_9_1" localSheetId="9">#REF!</definedName>
    <definedName name="Excel_BuiltIn_Print_Area_9_1">#REF!</definedName>
    <definedName name="print" localSheetId="9">#REF!</definedName>
    <definedName name="print">#REF!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41" i="31" l="1"/>
  <c r="O441" i="31"/>
  <c r="Q440" i="31"/>
  <c r="O440" i="31"/>
  <c r="Q439" i="31"/>
  <c r="O439" i="31"/>
  <c r="Q438" i="31"/>
  <c r="O438" i="31"/>
  <c r="Q437" i="31"/>
  <c r="O437" i="31"/>
  <c r="Q436" i="31"/>
  <c r="O436" i="31"/>
  <c r="Q435" i="31"/>
  <c r="O435" i="31"/>
  <c r="Q434" i="31"/>
  <c r="O434" i="31"/>
  <c r="Q433" i="31"/>
  <c r="O433" i="31"/>
  <c r="Q432" i="31"/>
  <c r="O432" i="31"/>
  <c r="Q431" i="31"/>
  <c r="O431" i="31"/>
  <c r="Q430" i="31"/>
  <c r="O430" i="31"/>
  <c r="Q429" i="31"/>
  <c r="O429" i="31"/>
  <c r="Q428" i="31"/>
  <c r="O428" i="31"/>
  <c r="Q427" i="31"/>
  <c r="O427" i="31"/>
  <c r="Q426" i="31"/>
  <c r="O426" i="31"/>
  <c r="Q425" i="31"/>
  <c r="O425" i="31"/>
  <c r="Q424" i="31"/>
  <c r="O424" i="31"/>
  <c r="Q423" i="31"/>
  <c r="O423" i="31"/>
  <c r="Q422" i="31"/>
  <c r="O422" i="31"/>
  <c r="Q421" i="31"/>
  <c r="O421" i="31"/>
  <c r="Q420" i="31"/>
  <c r="O420" i="31"/>
  <c r="Q419" i="31"/>
  <c r="O419" i="31"/>
  <c r="Q418" i="31"/>
  <c r="O418" i="31"/>
  <c r="Q416" i="31"/>
  <c r="O416" i="31"/>
  <c r="Q415" i="31"/>
  <c r="O415" i="31"/>
  <c r="Q414" i="31"/>
  <c r="O414" i="31"/>
  <c r="Q413" i="31"/>
  <c r="O413" i="31"/>
  <c r="Q411" i="31"/>
  <c r="O411" i="31"/>
  <c r="Q410" i="31"/>
  <c r="O410" i="31"/>
  <c r="Q409" i="31"/>
  <c r="O409" i="31"/>
  <c r="Q408" i="31"/>
  <c r="O408" i="31"/>
  <c r="Q407" i="31"/>
  <c r="O407" i="31"/>
  <c r="Q406" i="31"/>
  <c r="O406" i="31"/>
  <c r="Q405" i="31"/>
  <c r="O405" i="31"/>
  <c r="Q403" i="31"/>
  <c r="O403" i="31"/>
  <c r="Q402" i="31"/>
  <c r="O402" i="31"/>
  <c r="Q401" i="31"/>
  <c r="O401" i="31"/>
  <c r="Q400" i="31"/>
  <c r="O400" i="31"/>
  <c r="Q399" i="31"/>
  <c r="O399" i="31"/>
  <c r="Q398" i="31"/>
  <c r="O398" i="31"/>
  <c r="Q397" i="31"/>
  <c r="O397" i="31"/>
  <c r="Q396" i="31"/>
  <c r="O396" i="31"/>
  <c r="Q395" i="31"/>
  <c r="O395" i="31"/>
  <c r="Q394" i="31"/>
  <c r="O394" i="31"/>
  <c r="Q393" i="31"/>
  <c r="O393" i="31"/>
  <c r="Q392" i="31"/>
  <c r="O392" i="31"/>
  <c r="Q391" i="31"/>
  <c r="O391" i="31"/>
  <c r="Q390" i="31"/>
  <c r="O390" i="31"/>
  <c r="Q389" i="31"/>
  <c r="O389" i="31"/>
  <c r="Q388" i="31"/>
  <c r="O388" i="31"/>
  <c r="Q387" i="31"/>
  <c r="O387" i="31"/>
  <c r="Q386" i="31"/>
  <c r="O386" i="31"/>
  <c r="Q385" i="31"/>
  <c r="O385" i="31"/>
  <c r="Q384" i="31"/>
  <c r="O384" i="31"/>
  <c r="Q383" i="31"/>
  <c r="O383" i="31"/>
  <c r="Q382" i="31"/>
  <c r="O382" i="31"/>
  <c r="Q381" i="31"/>
  <c r="O381" i="31"/>
  <c r="Q380" i="31"/>
  <c r="O380" i="31"/>
  <c r="Q379" i="31"/>
  <c r="O379" i="31"/>
  <c r="Q377" i="31"/>
  <c r="O377" i="31"/>
  <c r="Q376" i="31"/>
  <c r="O376" i="31"/>
  <c r="Q375" i="31"/>
  <c r="O375" i="31"/>
  <c r="Q374" i="31"/>
  <c r="O374" i="31"/>
  <c r="Q372" i="31"/>
  <c r="O372" i="31"/>
  <c r="Q371" i="31"/>
  <c r="O371" i="31"/>
  <c r="Q370" i="31"/>
  <c r="O370" i="31"/>
  <c r="Q369" i="31"/>
  <c r="O369" i="31"/>
  <c r="Q368" i="31"/>
  <c r="O368" i="31"/>
  <c r="Q367" i="31"/>
  <c r="O367" i="31"/>
  <c r="Q366" i="31"/>
  <c r="O366" i="31"/>
  <c r="Q364" i="31"/>
  <c r="O364" i="31"/>
  <c r="Q363" i="31"/>
  <c r="O363" i="31"/>
  <c r="Q362" i="31"/>
  <c r="O362" i="31"/>
  <c r="Q361" i="31"/>
  <c r="O361" i="31"/>
  <c r="Q360" i="31"/>
  <c r="O360" i="31"/>
  <c r="Q359" i="31"/>
  <c r="O359" i="31"/>
  <c r="Q358" i="31"/>
  <c r="O358" i="31"/>
  <c r="Q357" i="31"/>
  <c r="O357" i="31"/>
  <c r="Q356" i="31"/>
  <c r="O356" i="31"/>
  <c r="Q355" i="31"/>
  <c r="O355" i="31"/>
  <c r="Q354" i="31"/>
  <c r="O354" i="31"/>
  <c r="Q353" i="31"/>
  <c r="O353" i="31"/>
  <c r="Q352" i="31"/>
  <c r="O352" i="31"/>
  <c r="Q351" i="31"/>
  <c r="O351" i="31"/>
  <c r="Q350" i="31"/>
  <c r="O350" i="31"/>
  <c r="Q349" i="31"/>
  <c r="O349" i="31"/>
  <c r="Q348" i="31"/>
  <c r="O348" i="31"/>
  <c r="Q347" i="31"/>
  <c r="O347" i="31"/>
  <c r="Q346" i="31"/>
  <c r="O346" i="31"/>
  <c r="Q345" i="31"/>
  <c r="O345" i="31"/>
  <c r="Q344" i="31"/>
  <c r="O344" i="31"/>
  <c r="Q343" i="31"/>
  <c r="O343" i="31"/>
  <c r="Q342" i="31"/>
  <c r="O342" i="31"/>
  <c r="Q341" i="31"/>
  <c r="O341" i="31"/>
  <c r="Q340" i="31"/>
  <c r="O340" i="31"/>
  <c r="Q339" i="31"/>
  <c r="O339" i="31"/>
  <c r="Q338" i="31"/>
  <c r="O338" i="31"/>
  <c r="Q337" i="31"/>
  <c r="O337" i="31"/>
  <c r="Q336" i="31"/>
  <c r="O336" i="31"/>
  <c r="Q335" i="31"/>
  <c r="O335" i="31"/>
  <c r="Q334" i="31"/>
  <c r="O334" i="31"/>
  <c r="Q333" i="31"/>
  <c r="O333" i="31"/>
  <c r="Q332" i="31"/>
  <c r="O332" i="31"/>
  <c r="Q330" i="31"/>
  <c r="O330" i="31"/>
  <c r="Q329" i="31"/>
  <c r="O329" i="31"/>
  <c r="Q328" i="31"/>
  <c r="O328" i="31"/>
  <c r="Q327" i="31"/>
  <c r="O327" i="31"/>
  <c r="Q325" i="31"/>
  <c r="O325" i="31"/>
  <c r="Q324" i="31"/>
  <c r="O324" i="31"/>
  <c r="Q323" i="31"/>
  <c r="O323" i="31"/>
  <c r="Q322" i="31"/>
  <c r="O322" i="31"/>
  <c r="Q321" i="31"/>
  <c r="O321" i="31"/>
  <c r="Q320" i="31"/>
  <c r="O320" i="31"/>
  <c r="Q319" i="31"/>
  <c r="O319" i="31"/>
  <c r="Q317" i="31"/>
  <c r="O317" i="31"/>
  <c r="Q316" i="31"/>
  <c r="O316" i="31"/>
  <c r="Q315" i="31"/>
  <c r="O315" i="31"/>
  <c r="Q314" i="31"/>
  <c r="O314" i="31"/>
  <c r="Q313" i="31"/>
  <c r="O313" i="31"/>
  <c r="Q312" i="31"/>
  <c r="O312" i="31"/>
  <c r="Q311" i="31"/>
  <c r="O311" i="31"/>
  <c r="Q310" i="31"/>
  <c r="O310" i="31"/>
  <c r="Q309" i="31"/>
  <c r="O309" i="31"/>
  <c r="Q308" i="31"/>
  <c r="O308" i="31"/>
  <c r="Q307" i="31"/>
  <c r="O307" i="31"/>
  <c r="Q306" i="31"/>
  <c r="O306" i="31"/>
  <c r="Q305" i="31"/>
  <c r="O305" i="31"/>
  <c r="Q304" i="31"/>
  <c r="O304" i="31"/>
  <c r="Q303" i="31"/>
  <c r="O303" i="31"/>
  <c r="Q302" i="31"/>
  <c r="O302" i="31"/>
  <c r="Q301" i="31"/>
  <c r="O301" i="31"/>
  <c r="Q300" i="31"/>
  <c r="O300" i="31"/>
  <c r="Q299" i="31"/>
  <c r="O299" i="31"/>
  <c r="Q298" i="31"/>
  <c r="O298" i="31"/>
  <c r="Q297" i="31"/>
  <c r="O297" i="31"/>
  <c r="Q296" i="31"/>
  <c r="O296" i="31"/>
  <c r="Q295" i="31"/>
  <c r="O295" i="31"/>
  <c r="Q294" i="31"/>
  <c r="O294" i="31"/>
  <c r="Q293" i="31"/>
  <c r="O293" i="31"/>
  <c r="Q291" i="31"/>
  <c r="O291" i="31"/>
  <c r="Q290" i="31"/>
  <c r="O290" i="31"/>
  <c r="Q289" i="31"/>
  <c r="O289" i="31"/>
  <c r="Q288" i="31"/>
  <c r="O288" i="31"/>
  <c r="Q286" i="31"/>
  <c r="O286" i="31"/>
  <c r="Q285" i="31"/>
  <c r="O285" i="31"/>
  <c r="Q284" i="31"/>
  <c r="O284" i="31"/>
  <c r="Q283" i="31"/>
  <c r="O283" i="31"/>
  <c r="Q282" i="31"/>
  <c r="O282" i="31"/>
  <c r="Q281" i="31"/>
  <c r="O281" i="31"/>
  <c r="Q280" i="31"/>
  <c r="O280" i="31"/>
  <c r="Q278" i="31"/>
  <c r="O278" i="31"/>
  <c r="Q277" i="31"/>
  <c r="O277" i="31"/>
  <c r="Q276" i="31"/>
  <c r="O276" i="31"/>
  <c r="Q275" i="31"/>
  <c r="O275" i="31"/>
  <c r="Q274" i="31"/>
  <c r="O274" i="31"/>
  <c r="Q273" i="31"/>
  <c r="O273" i="31"/>
  <c r="Q272" i="31"/>
  <c r="O272" i="31"/>
  <c r="Q271" i="31"/>
  <c r="O271" i="31"/>
  <c r="Q270" i="31"/>
  <c r="O270" i="31"/>
  <c r="Q269" i="31"/>
  <c r="O269" i="31"/>
  <c r="Q268" i="31"/>
  <c r="O268" i="31"/>
  <c r="Q267" i="31"/>
  <c r="O267" i="31"/>
  <c r="Q266" i="31"/>
  <c r="O266" i="31"/>
  <c r="Q265" i="31"/>
  <c r="O265" i="31"/>
  <c r="Q264" i="31"/>
  <c r="O264" i="31"/>
  <c r="Q263" i="31"/>
  <c r="O263" i="31"/>
  <c r="Q262" i="31"/>
  <c r="O262" i="31"/>
  <c r="Q261" i="31"/>
  <c r="O261" i="31"/>
  <c r="Q260" i="31"/>
  <c r="O260" i="31"/>
  <c r="Q259" i="31"/>
  <c r="O259" i="31"/>
  <c r="Q258" i="31"/>
  <c r="O258" i="31"/>
  <c r="Q257" i="31"/>
  <c r="O257" i="31"/>
  <c r="Q256" i="31"/>
  <c r="O256" i="31"/>
  <c r="Q255" i="31"/>
  <c r="O255" i="31"/>
  <c r="Q254" i="31"/>
  <c r="O254" i="31"/>
  <c r="Q252" i="31"/>
  <c r="O252" i="31"/>
  <c r="Q251" i="31"/>
  <c r="O251" i="31"/>
  <c r="Q250" i="31"/>
  <c r="O250" i="31"/>
  <c r="Q249" i="31"/>
  <c r="O249" i="31"/>
  <c r="Q247" i="31"/>
  <c r="O247" i="31"/>
  <c r="Q246" i="31"/>
  <c r="O246" i="31"/>
  <c r="Q245" i="31"/>
  <c r="O245" i="31"/>
  <c r="Q244" i="31"/>
  <c r="O244" i="31"/>
  <c r="Q243" i="31"/>
  <c r="O243" i="31"/>
  <c r="Q242" i="31"/>
  <c r="O242" i="31"/>
  <c r="Q241" i="31"/>
  <c r="O241" i="31"/>
  <c r="Q239" i="31"/>
  <c r="O239" i="31"/>
  <c r="Q238" i="31"/>
  <c r="O238" i="31"/>
  <c r="Q237" i="31"/>
  <c r="O237" i="31"/>
  <c r="Q236" i="31"/>
  <c r="O236" i="31"/>
  <c r="Q235" i="31"/>
  <c r="O235" i="31"/>
  <c r="Q234" i="31"/>
  <c r="O234" i="31"/>
  <c r="Q233" i="31"/>
  <c r="O233" i="31"/>
  <c r="Q232" i="31"/>
  <c r="O232" i="31"/>
  <c r="Q231" i="31"/>
  <c r="O231" i="31"/>
  <c r="Q230" i="31"/>
  <c r="O230" i="31"/>
  <c r="Q229" i="31"/>
  <c r="O229" i="31"/>
  <c r="Q228" i="31"/>
  <c r="O228" i="31"/>
  <c r="Q227" i="31"/>
  <c r="O227" i="31"/>
  <c r="Q226" i="31"/>
  <c r="O226" i="31"/>
  <c r="Q225" i="31"/>
  <c r="O225" i="31"/>
  <c r="Q224" i="31"/>
  <c r="O224" i="31"/>
  <c r="Q223" i="31"/>
  <c r="O223" i="31"/>
  <c r="Q222" i="31"/>
  <c r="O222" i="31"/>
  <c r="Q221" i="31"/>
  <c r="O221" i="31"/>
  <c r="Q220" i="31"/>
  <c r="O220" i="31"/>
  <c r="Q219" i="31"/>
  <c r="O219" i="31"/>
  <c r="Q218" i="31"/>
  <c r="O218" i="31"/>
  <c r="Q217" i="31"/>
  <c r="O217" i="31"/>
  <c r="Q216" i="31"/>
  <c r="O216" i="31"/>
  <c r="Q215" i="31"/>
  <c r="O215" i="31"/>
  <c r="Q213" i="31"/>
  <c r="O213" i="31"/>
  <c r="Q212" i="31"/>
  <c r="O212" i="31"/>
  <c r="Q211" i="31"/>
  <c r="O211" i="31"/>
  <c r="Q210" i="31"/>
  <c r="O210" i="31"/>
  <c r="Q208" i="31"/>
  <c r="O208" i="31"/>
  <c r="Q207" i="31"/>
  <c r="O207" i="31"/>
  <c r="Q206" i="31"/>
  <c r="O206" i="31"/>
  <c r="Q205" i="31"/>
  <c r="O205" i="31"/>
  <c r="Q204" i="31"/>
  <c r="O204" i="31"/>
  <c r="Q203" i="31"/>
  <c r="O203" i="31"/>
  <c r="Q202" i="31"/>
  <c r="O202" i="31"/>
  <c r="Q200" i="31"/>
  <c r="O200" i="31"/>
  <c r="Q199" i="31"/>
  <c r="O199" i="31"/>
  <c r="Q198" i="31"/>
  <c r="O198" i="31"/>
  <c r="Q197" i="31"/>
  <c r="O197" i="31"/>
  <c r="Q196" i="31"/>
  <c r="O196" i="31"/>
  <c r="Q195" i="31"/>
  <c r="O195" i="31"/>
  <c r="Q194" i="31"/>
  <c r="O194" i="31"/>
  <c r="Q193" i="31"/>
  <c r="O193" i="31"/>
  <c r="Q192" i="31"/>
  <c r="O192" i="31"/>
  <c r="Q191" i="31"/>
  <c r="O191" i="31"/>
  <c r="Q190" i="31"/>
  <c r="O190" i="31"/>
  <c r="Q189" i="31"/>
  <c r="O189" i="31"/>
  <c r="Q188" i="31"/>
  <c r="O188" i="31"/>
  <c r="Q187" i="31"/>
  <c r="O187" i="31"/>
  <c r="Q186" i="31"/>
  <c r="O186" i="31"/>
  <c r="Q185" i="31"/>
  <c r="O185" i="31"/>
  <c r="Q184" i="31"/>
  <c r="O184" i="31"/>
  <c r="Q183" i="31"/>
  <c r="O183" i="31"/>
  <c r="Q182" i="31"/>
  <c r="O182" i="31"/>
  <c r="Q181" i="31"/>
  <c r="O181" i="31"/>
  <c r="Q180" i="31"/>
  <c r="O180" i="31"/>
  <c r="Q179" i="31"/>
  <c r="O179" i="31"/>
  <c r="Q178" i="31"/>
  <c r="O178" i="31"/>
  <c r="Q177" i="31"/>
  <c r="O177" i="31"/>
  <c r="Q176" i="31"/>
  <c r="O176" i="31"/>
  <c r="Q174" i="31"/>
  <c r="O174" i="31"/>
  <c r="Q173" i="31"/>
  <c r="O173" i="31"/>
  <c r="Q172" i="31"/>
  <c r="O172" i="31"/>
  <c r="Q171" i="31"/>
  <c r="O171" i="31"/>
  <c r="Q169" i="31"/>
  <c r="O169" i="31"/>
  <c r="Q168" i="31"/>
  <c r="O168" i="31"/>
  <c r="Q167" i="31"/>
  <c r="O167" i="31"/>
  <c r="Q166" i="31"/>
  <c r="O166" i="31"/>
  <c r="Q165" i="31"/>
  <c r="O165" i="31"/>
  <c r="Q164" i="31"/>
  <c r="O164" i="31"/>
  <c r="Q163" i="31"/>
  <c r="O163" i="31"/>
  <c r="Q161" i="31"/>
  <c r="O161" i="31"/>
  <c r="Q160" i="31"/>
  <c r="O160" i="31"/>
  <c r="Q159" i="31"/>
  <c r="O159" i="31"/>
  <c r="Q158" i="31"/>
  <c r="O158" i="31"/>
  <c r="Q157" i="31"/>
  <c r="O157" i="31"/>
  <c r="Q156" i="31"/>
  <c r="O156" i="31"/>
  <c r="Q155" i="31"/>
  <c r="O155" i="31"/>
  <c r="Q154" i="31"/>
  <c r="O154" i="31"/>
  <c r="Q153" i="31"/>
  <c r="O153" i="31"/>
  <c r="Q152" i="31"/>
  <c r="O152" i="31"/>
  <c r="Q151" i="31"/>
  <c r="O151" i="31"/>
  <c r="Q150" i="31"/>
  <c r="O150" i="31"/>
  <c r="Q149" i="31"/>
  <c r="O149" i="31"/>
  <c r="Q148" i="31"/>
  <c r="O148" i="31"/>
  <c r="Q147" i="31"/>
  <c r="O147" i="31"/>
  <c r="Q146" i="31"/>
  <c r="O146" i="31"/>
  <c r="Q145" i="31"/>
  <c r="O145" i="31"/>
  <c r="Q144" i="31"/>
  <c r="O144" i="31"/>
  <c r="Q143" i="31"/>
  <c r="O143" i="31"/>
  <c r="Q142" i="31"/>
  <c r="O142" i="31"/>
  <c r="Q141" i="31"/>
  <c r="O141" i="31"/>
  <c r="Q140" i="31"/>
  <c r="O140" i="31"/>
  <c r="Q139" i="31"/>
  <c r="O139" i="31"/>
  <c r="Q138" i="31"/>
  <c r="O138" i="31"/>
  <c r="Q137" i="31"/>
  <c r="O137" i="31"/>
  <c r="Q135" i="31"/>
  <c r="O135" i="31"/>
  <c r="Q134" i="31"/>
  <c r="O134" i="31"/>
  <c r="Q133" i="31"/>
  <c r="O133" i="31"/>
  <c r="Q132" i="31"/>
  <c r="O132" i="31"/>
  <c r="Q130" i="31"/>
  <c r="O130" i="31"/>
  <c r="Q129" i="31"/>
  <c r="O129" i="31"/>
  <c r="Q128" i="31"/>
  <c r="O128" i="31"/>
  <c r="Q127" i="31"/>
  <c r="O127" i="31"/>
  <c r="Q126" i="31"/>
  <c r="O126" i="31"/>
  <c r="Q125" i="31"/>
  <c r="O125" i="31"/>
  <c r="Q124" i="31"/>
  <c r="O124" i="31"/>
  <c r="Q122" i="31"/>
  <c r="O122" i="31"/>
  <c r="Q121" i="31"/>
  <c r="O121" i="31"/>
  <c r="Q120" i="31"/>
  <c r="O120" i="31"/>
  <c r="Q119" i="31"/>
  <c r="O119" i="31"/>
  <c r="Q118" i="31"/>
  <c r="O118" i="31"/>
  <c r="Q117" i="31"/>
  <c r="O117" i="31"/>
  <c r="Q116" i="31"/>
  <c r="O116" i="31"/>
  <c r="Q115" i="31"/>
  <c r="O115" i="31"/>
  <c r="Q114" i="31"/>
  <c r="O114" i="31"/>
  <c r="Q113" i="31"/>
  <c r="O113" i="31"/>
  <c r="Q112" i="31"/>
  <c r="O112" i="31"/>
  <c r="Q111" i="31"/>
  <c r="O111" i="31"/>
  <c r="Q110" i="31"/>
  <c r="O110" i="31"/>
  <c r="Q109" i="31"/>
  <c r="O109" i="31"/>
  <c r="Q108" i="31"/>
  <c r="O108" i="31"/>
  <c r="Q107" i="31"/>
  <c r="O107" i="31"/>
  <c r="Q106" i="31"/>
  <c r="O106" i="31"/>
  <c r="Q105" i="31"/>
  <c r="O105" i="31"/>
  <c r="Q104" i="31"/>
  <c r="O104" i="31"/>
  <c r="Q103" i="31"/>
  <c r="O103" i="31"/>
  <c r="Q102" i="31"/>
  <c r="O102" i="31"/>
  <c r="Q101" i="31"/>
  <c r="O101" i="31"/>
  <c r="Q100" i="31"/>
  <c r="O100" i="31"/>
  <c r="Q99" i="31"/>
  <c r="O99" i="31"/>
  <c r="Q98" i="31"/>
  <c r="O98" i="31"/>
  <c r="Q96" i="31"/>
  <c r="O96" i="31"/>
  <c r="Q95" i="31"/>
  <c r="O95" i="31"/>
  <c r="Q94" i="31"/>
  <c r="O94" i="31"/>
  <c r="Q93" i="31"/>
  <c r="O93" i="31"/>
  <c r="Q91" i="31"/>
  <c r="O91" i="31"/>
  <c r="Q90" i="31"/>
  <c r="O90" i="31"/>
  <c r="Q89" i="31"/>
  <c r="O89" i="31"/>
  <c r="Q88" i="31"/>
  <c r="O88" i="31"/>
  <c r="Q87" i="31"/>
  <c r="O87" i="31"/>
  <c r="Q86" i="31"/>
  <c r="O86" i="31"/>
  <c r="Q85" i="31"/>
  <c r="O85" i="31"/>
  <c r="Q83" i="31"/>
  <c r="O83" i="31"/>
  <c r="Q82" i="31"/>
  <c r="O82" i="31"/>
  <c r="Q81" i="31"/>
  <c r="O81" i="31"/>
  <c r="Q80" i="31"/>
  <c r="O80" i="31"/>
  <c r="Q79" i="31"/>
  <c r="O79" i="31"/>
  <c r="Q78" i="31"/>
  <c r="O78" i="31"/>
  <c r="Q77" i="31"/>
  <c r="O77" i="31"/>
  <c r="Q76" i="31"/>
  <c r="O76" i="31"/>
  <c r="Q75" i="31"/>
  <c r="O75" i="31"/>
  <c r="Q74" i="31"/>
  <c r="O74" i="31"/>
  <c r="Q73" i="31"/>
  <c r="O73" i="31"/>
  <c r="Q72" i="31"/>
  <c r="O72" i="31"/>
  <c r="Q71" i="31"/>
  <c r="O71" i="31"/>
  <c r="Q70" i="31"/>
  <c r="O70" i="31"/>
  <c r="Q69" i="31"/>
  <c r="O69" i="31"/>
  <c r="Q68" i="31"/>
  <c r="O68" i="31"/>
  <c r="Q67" i="31"/>
  <c r="O67" i="31"/>
  <c r="Q66" i="31"/>
  <c r="O66" i="31"/>
  <c r="Q65" i="31"/>
  <c r="O65" i="31"/>
  <c r="Q64" i="31"/>
  <c r="O64" i="31"/>
  <c r="Q63" i="31"/>
  <c r="O63" i="31"/>
  <c r="Q62" i="31"/>
  <c r="O62" i="31"/>
  <c r="Q61" i="31"/>
  <c r="O61" i="31"/>
  <c r="Q60" i="31"/>
  <c r="O60" i="31"/>
  <c r="Q59" i="31"/>
  <c r="O59" i="31"/>
  <c r="Q57" i="31"/>
  <c r="O57" i="31"/>
  <c r="Q56" i="31"/>
  <c r="O56" i="31"/>
  <c r="Q55" i="31"/>
  <c r="O55" i="31"/>
  <c r="Q54" i="31"/>
  <c r="O54" i="31"/>
  <c r="Q52" i="31"/>
  <c r="O52" i="31"/>
  <c r="Q51" i="31"/>
  <c r="O51" i="31"/>
  <c r="Q50" i="31"/>
  <c r="O50" i="31"/>
  <c r="Q49" i="31"/>
  <c r="O49" i="31"/>
  <c r="Q48" i="31"/>
  <c r="O48" i="31"/>
  <c r="Q47" i="31"/>
  <c r="O47" i="31"/>
  <c r="Q46" i="31"/>
  <c r="O46" i="31"/>
  <c r="Q44" i="31"/>
  <c r="O44" i="31"/>
  <c r="Q43" i="31"/>
  <c r="O43" i="31"/>
  <c r="Q42" i="31"/>
  <c r="O42" i="31"/>
  <c r="Q41" i="31"/>
  <c r="O41" i="31"/>
  <c r="Q40" i="31"/>
  <c r="O40" i="31"/>
  <c r="Q39" i="31"/>
  <c r="O39" i="31"/>
  <c r="Q38" i="31"/>
  <c r="O38" i="31"/>
  <c r="Q37" i="31"/>
  <c r="O37" i="31"/>
  <c r="Q36" i="31"/>
  <c r="O36" i="31"/>
  <c r="Q35" i="31"/>
  <c r="O35" i="31"/>
  <c r="Q34" i="31"/>
  <c r="O34" i="31"/>
  <c r="Q33" i="31"/>
  <c r="O33" i="31"/>
  <c r="Q32" i="31"/>
  <c r="O32" i="31"/>
  <c r="Q31" i="31"/>
  <c r="O31" i="31"/>
  <c r="Q30" i="31"/>
  <c r="O30" i="31"/>
  <c r="Q29" i="31"/>
  <c r="O29" i="31"/>
  <c r="Q28" i="31"/>
  <c r="O28" i="31"/>
  <c r="Q27" i="31"/>
  <c r="O27" i="31"/>
  <c r="Q26" i="31"/>
  <c r="O26" i="31"/>
  <c r="Q25" i="31"/>
  <c r="O25" i="31"/>
  <c r="Q24" i="31"/>
  <c r="O24" i="31"/>
  <c r="Q23" i="31"/>
  <c r="O23" i="31"/>
  <c r="Q22" i="31"/>
  <c r="O22" i="31"/>
  <c r="Q21" i="31"/>
  <c r="O21" i="31"/>
  <c r="Q20" i="31"/>
  <c r="O20" i="31"/>
  <c r="Q18" i="31"/>
  <c r="O18" i="31"/>
  <c r="Q17" i="31"/>
  <c r="O17" i="31"/>
  <c r="Q16" i="31"/>
  <c r="O16" i="31"/>
  <c r="Q15" i="31"/>
  <c r="O15" i="31"/>
  <c r="Q13" i="31"/>
  <c r="O13" i="31"/>
  <c r="Q12" i="31"/>
  <c r="O12" i="31"/>
  <c r="Q11" i="31"/>
  <c r="O11" i="31"/>
  <c r="Q10" i="31"/>
  <c r="O10" i="31"/>
  <c r="Q9" i="31"/>
  <c r="O9" i="31"/>
  <c r="Q8" i="31"/>
  <c r="O8" i="31"/>
  <c r="Q7" i="31"/>
  <c r="O7" i="31"/>
  <c r="Q5" i="31"/>
  <c r="O5" i="31"/>
  <c r="Y6" i="8" l="1"/>
  <c r="Z6" i="8"/>
  <c r="Y7" i="8"/>
  <c r="Z7" i="8"/>
  <c r="Y8" i="8"/>
  <c r="Z8" i="8"/>
  <c r="Y9" i="8"/>
  <c r="Z9" i="8"/>
  <c r="Y10" i="8"/>
  <c r="Z10" i="8"/>
  <c r="Z5" i="8"/>
  <c r="Y5" i="8"/>
  <c r="L8" i="10" l="1"/>
  <c r="L9" i="10"/>
  <c r="L10" i="10"/>
  <c r="L11" i="10"/>
  <c r="L12" i="10"/>
  <c r="L13" i="10"/>
  <c r="L14" i="10"/>
  <c r="L15" i="10"/>
  <c r="L16" i="10"/>
  <c r="L17" i="10"/>
  <c r="L18" i="10"/>
  <c r="L19" i="10"/>
  <c r="L20" i="10"/>
  <c r="L21" i="10"/>
  <c r="L22" i="10"/>
  <c r="Q16" i="5" l="1"/>
  <c r="N30" i="29" l="1"/>
  <c r="L30" i="29"/>
  <c r="N29" i="29"/>
  <c r="L29" i="29"/>
  <c r="N28" i="29"/>
  <c r="L28" i="29"/>
  <c r="N27" i="29"/>
  <c r="L27" i="29"/>
  <c r="N26" i="29"/>
  <c r="L26" i="29"/>
  <c r="N25" i="29"/>
  <c r="L25" i="29"/>
  <c r="N24" i="29"/>
  <c r="L24" i="29"/>
  <c r="N23" i="29"/>
  <c r="L23" i="29"/>
  <c r="N22" i="29"/>
  <c r="L22" i="29"/>
  <c r="N21" i="29"/>
  <c r="L21" i="29"/>
  <c r="N20" i="29"/>
  <c r="L20" i="29"/>
  <c r="N19" i="29"/>
  <c r="L19" i="29"/>
  <c r="N18" i="29"/>
  <c r="L18" i="29"/>
  <c r="N17" i="29"/>
  <c r="L17" i="29"/>
  <c r="N16" i="29"/>
  <c r="L16" i="29"/>
  <c r="N15" i="29"/>
  <c r="L15" i="29"/>
  <c r="N14" i="29"/>
  <c r="L14" i="29"/>
  <c r="N13" i="29"/>
  <c r="L13" i="29"/>
  <c r="N12" i="29"/>
  <c r="L12" i="29"/>
  <c r="N11" i="29"/>
  <c r="L11" i="29"/>
  <c r="N10" i="29"/>
  <c r="L10" i="29"/>
  <c r="N9" i="29"/>
  <c r="L9" i="29"/>
  <c r="N8" i="29"/>
  <c r="L8" i="29"/>
  <c r="N7" i="29"/>
  <c r="L7" i="29"/>
  <c r="N6" i="29"/>
  <c r="L6" i="29"/>
  <c r="N5" i="29"/>
  <c r="L5" i="29"/>
  <c r="K44" i="16" l="1"/>
  <c r="K43" i="16"/>
  <c r="K42" i="16"/>
  <c r="K41" i="16"/>
  <c r="K40" i="16"/>
  <c r="K39" i="16"/>
  <c r="K38" i="16"/>
  <c r="K37" i="16"/>
  <c r="K36" i="16"/>
  <c r="K35" i="16"/>
  <c r="K34" i="16"/>
  <c r="K33" i="16"/>
  <c r="K32" i="16"/>
  <c r="K31" i="16"/>
  <c r="K30" i="16"/>
  <c r="K29" i="16"/>
  <c r="K28" i="16"/>
  <c r="K27" i="16"/>
  <c r="K26" i="16"/>
  <c r="K25" i="16"/>
  <c r="K24" i="16"/>
  <c r="K23" i="16"/>
  <c r="K22" i="16"/>
  <c r="K21" i="16"/>
  <c r="K20" i="16"/>
  <c r="K19" i="16"/>
  <c r="K18" i="16"/>
  <c r="K17" i="16"/>
  <c r="K16" i="16"/>
  <c r="K15" i="16"/>
  <c r="K14" i="16"/>
  <c r="K13" i="16"/>
  <c r="K12" i="16"/>
  <c r="K11" i="16"/>
  <c r="K10" i="16"/>
  <c r="K9" i="16"/>
  <c r="K8" i="16"/>
  <c r="K7" i="16"/>
  <c r="K6" i="16"/>
  <c r="K5" i="16"/>
  <c r="H10" i="17" l="1"/>
  <c r="H9" i="17"/>
  <c r="H8" i="17"/>
  <c r="H7" i="17"/>
  <c r="H6" i="17"/>
  <c r="H5" i="17"/>
  <c r="R6" i="25" l="1"/>
  <c r="R7" i="25"/>
  <c r="R8" i="25"/>
  <c r="R9" i="25"/>
  <c r="R10" i="25"/>
  <c r="R13" i="25"/>
  <c r="R5" i="25"/>
  <c r="Q5" i="12" l="1"/>
  <c r="O5" i="12"/>
  <c r="L7" i="10"/>
  <c r="L6" i="10"/>
  <c r="L5" i="10"/>
  <c r="Q15" i="5"/>
  <c r="Q14" i="5"/>
  <c r="Q13" i="5"/>
  <c r="Q12" i="5"/>
  <c r="Q11" i="5"/>
  <c r="Q10" i="5"/>
  <c r="Q9" i="5"/>
  <c r="Q8" i="5"/>
  <c r="Q7" i="5"/>
  <c r="Q6" i="5"/>
  <c r="Q5" i="5"/>
</calcChain>
</file>

<file path=xl/sharedStrings.xml><?xml version="1.0" encoding="utf-8"?>
<sst xmlns="http://schemas.openxmlformats.org/spreadsheetml/2006/main" count="11955" uniqueCount="1088">
  <si>
    <t>Table1A: List of required stocks</t>
  </si>
  <si>
    <t>WP  years</t>
  </si>
  <si>
    <t>2020-2021</t>
  </si>
  <si>
    <t>AR year</t>
  </si>
  <si>
    <t>MS</t>
  </si>
  <si>
    <t>Reference years</t>
  </si>
  <si>
    <t>Species</t>
  </si>
  <si>
    <t>Region</t>
  </si>
  <si>
    <t>RFMO/RFO/IO</t>
  </si>
  <si>
    <t>Area / Stock</t>
  </si>
  <si>
    <t>Selected for sampling  (Y/N)</t>
  </si>
  <si>
    <t>Average landings in the reference years (tons)</t>
  </si>
  <si>
    <t xml:space="preserve">
EU TAC (if any)
(%)</t>
  </si>
  <si>
    <t>Share (%) in EU landings</t>
  </si>
  <si>
    <t>Threshold  (Y/N)</t>
  </si>
  <si>
    <t>Comments</t>
  </si>
  <si>
    <t>Changes in species landings</t>
  </si>
  <si>
    <t>Table 1B: Planning of sampling for biological variables</t>
  </si>
  <si>
    <t>WP years</t>
  </si>
  <si>
    <t xml:space="preserve">AR  year </t>
  </si>
  <si>
    <t>2021</t>
  </si>
  <si>
    <t>Frequency</t>
  </si>
  <si>
    <t>Length</t>
  </si>
  <si>
    <t>Age</t>
  </si>
  <si>
    <t>Weight</t>
  </si>
  <si>
    <t>Sex ratio</t>
  </si>
  <si>
    <t>Sexual maturity</t>
  </si>
  <si>
    <t>Fecundity</t>
  </si>
  <si>
    <t>Table 1C: Sampling intensity for biological variables</t>
  </si>
  <si>
    <t>MS partcipating in sampling</t>
  </si>
  <si>
    <t>Sampling year</t>
  </si>
  <si>
    <t>Variables</t>
  </si>
  <si>
    <t>Data sources</t>
  </si>
  <si>
    <t>Planned minimum no of individuals to be measured at the national level</t>
  </si>
  <si>
    <t>Planned minimum no of individuals to be measured at the regional level</t>
  </si>
  <si>
    <t>Achieved number of individuals measured at the national level</t>
  </si>
  <si>
    <t>% of achievement (100*M/J)</t>
  </si>
  <si>
    <t xml:space="preserve">Achieved number of samples </t>
  </si>
  <si>
    <t>Sampling protocol</t>
  </si>
  <si>
    <t>AR  Comments</t>
  </si>
  <si>
    <t>Table 1D: Recreational fisheries</t>
  </si>
  <si>
    <t>Area/EMU</t>
  </si>
  <si>
    <t>Applicable (Species present in the MS?)</t>
  </si>
  <si>
    <t>Reasons for not sampling</t>
  </si>
  <si>
    <t>Threshold (Y/N)</t>
  </si>
  <si>
    <t>Annual estimate of catch? (Y/N)</t>
  </si>
  <si>
    <t>Annual percentage of released catch? (Y/N)</t>
  </si>
  <si>
    <t>Collection of catch composition data? (Y/N)</t>
  </si>
  <si>
    <t>Type of Survey</t>
  </si>
  <si>
    <t>Unique Survey ID or Name of sampling scheme
(Linked to Table 5A)</t>
  </si>
  <si>
    <t xml:space="preserve">Is the survey part of a pilot study or part of an established programme? 
</t>
  </si>
  <si>
    <t>Is the sampling design documented?
(Linked to Table 5A)</t>
  </si>
  <si>
    <t>Are non-response and refusal recorded?
(Linked to Table 5A)</t>
  </si>
  <si>
    <t>Are the editing and imputation methods documented? (Linked to Table 5A)</t>
  </si>
  <si>
    <t>Estimation of  the yearly weight and numbers of catch (Y/N)</t>
  </si>
  <si>
    <t>Estimation of  the yearly percentage release (Y/N)</t>
  </si>
  <si>
    <t>Collection of catch composition data (Y/N)</t>
  </si>
  <si>
    <t>Evaluated by external experts/bodies (Y/N)</t>
  </si>
  <si>
    <t>Conform with accepted standards Y/N</t>
  </si>
  <si>
    <t xml:space="preserve">AR Comments </t>
  </si>
  <si>
    <t>Table 1E: Anadromous and catadromous species data collection in fresh water</t>
  </si>
  <si>
    <t>Sampling period</t>
  </si>
  <si>
    <t>Area</t>
  </si>
  <si>
    <t>Applicable (Y/N)</t>
  </si>
  <si>
    <t>Water Body</t>
  </si>
  <si>
    <t>Life stage</t>
  </si>
  <si>
    <t>Fishery / Independent data collection</t>
  </si>
  <si>
    <t>Method</t>
  </si>
  <si>
    <t>Unit</t>
  </si>
  <si>
    <t>Planned nos</t>
  </si>
  <si>
    <t>Achieved numbers</t>
  </si>
  <si>
    <t>% of achievement (100*P/M)</t>
  </si>
  <si>
    <t>Reasons for non-conformity</t>
  </si>
  <si>
    <t>Survey ID</t>
  </si>
  <si>
    <t>Agreed at RCG level?</t>
  </si>
  <si>
    <t>AR Comments</t>
  </si>
  <si>
    <t xml:space="preserve">Table 1F: Incidental by-catch of birds, mammals, reptiles and fish </t>
  </si>
  <si>
    <t>Sampling period/year(s)</t>
  </si>
  <si>
    <t>Sub-area / Fishing ground</t>
  </si>
  <si>
    <t>Scheme</t>
  </si>
  <si>
    <t>Stratum ID code / Name of the survey</t>
  </si>
  <si>
    <t>Group of vulnerable species</t>
  </si>
  <si>
    <t xml:space="preserve">Expected occurence of recordings </t>
  </si>
  <si>
    <t>Total number of PSU in the sampling year</t>
  </si>
  <si>
    <t>Achieved number of PSU in the sampling year</t>
  </si>
  <si>
    <t>Number of PSU sampled in which observers have been instructed to look for bycatch</t>
  </si>
  <si>
    <t>Does your sampling protocol allow for the calculation of observation effort “at haul level” (Y/N)</t>
  </si>
  <si>
    <t xml:space="preserve">Is there any mitigation device? (Y/N) </t>
  </si>
  <si>
    <t>Fish (Y/N/NA)</t>
  </si>
  <si>
    <t>Mammals (Y/N/NA)</t>
  </si>
  <si>
    <t>Birds (Y/N/NA)</t>
  </si>
  <si>
    <t>Reptiles (Y/N/NA)</t>
  </si>
  <si>
    <t>Other (Y/N/NA)</t>
  </si>
  <si>
    <t>Are data stored in a national database?</t>
  </si>
  <si>
    <t>Are data stored in international database(s)?</t>
  </si>
  <si>
    <t>Has there been occurrence of bycatch?</t>
  </si>
  <si>
    <t>Table 1G: List of research surveys at sea</t>
  </si>
  <si>
    <t>Name of survey</t>
  </si>
  <si>
    <t xml:space="preserve">Acronym </t>
  </si>
  <si>
    <t>Mandatory (Y/N)</t>
  </si>
  <si>
    <t>Agreed at RCG level</t>
  </si>
  <si>
    <t>MS participation</t>
  </si>
  <si>
    <t>Area(s)
covered</t>
  </si>
  <si>
    <t>Period (Month)</t>
  </si>
  <si>
    <t>Days at sea planned</t>
  </si>
  <si>
    <t>Type of sampling activities</t>
  </si>
  <si>
    <t xml:space="preserve">Planned target </t>
  </si>
  <si>
    <t>Map</t>
  </si>
  <si>
    <t>Relevant international planning group - RFMO/RFO/IO</t>
  </si>
  <si>
    <t>International database</t>
  </si>
  <si>
    <t>Type of MS participation</t>
  </si>
  <si>
    <t>In case of financial participation, is payment done? (Y/N)</t>
  </si>
  <si>
    <t>Days at sea achieved</t>
  </si>
  <si>
    <t>Achieved target</t>
  </si>
  <si>
    <t>Other data assimilations (Y/N)</t>
  </si>
  <si>
    <t>Was the survey carried out within the official time period? (Y/N)</t>
  </si>
  <si>
    <t>Was the survey carried out within the official survey area? (Y/N)</t>
  </si>
  <si>
    <t>Indication if AR comments by MS are required concerning effort achieved</t>
  </si>
  <si>
    <t>Indication if AR comments by MS are required concerning temporal and spatial coverage</t>
  </si>
  <si>
    <t>Table 1H: Research survey data collection and dissemination</t>
  </si>
  <si>
    <t>Type of data collected</t>
  </si>
  <si>
    <t>Core/ Additional variable</t>
  </si>
  <si>
    <t>Used as basis for advice (Y/N)</t>
  </si>
  <si>
    <t>Was the sampling carried out? (Y/N/P)</t>
  </si>
  <si>
    <t>Relevant International database</t>
  </si>
  <si>
    <t>Was the data uploaded to the relevant database? (Y/N)</t>
  </si>
  <si>
    <t>Other data assimilations? (Y/N)</t>
  </si>
  <si>
    <t>Indication if AR comments are required by MS</t>
  </si>
  <si>
    <t>AR comments</t>
  </si>
  <si>
    <t xml:space="preserve">Table 2A: Fishing activity variables data collection strategy </t>
  </si>
  <si>
    <t xml:space="preserve">Supra region </t>
  </si>
  <si>
    <t xml:space="preserve">Variable Group </t>
  </si>
  <si>
    <t>Variable</t>
  </si>
  <si>
    <t xml:space="preserve">Fishing technique </t>
  </si>
  <si>
    <t xml:space="preserve">Length class </t>
  </si>
  <si>
    <t>Metiers (level 6)</t>
  </si>
  <si>
    <t>Data collected  under control regulation appropriate for scientific use (Y/N/I)</t>
  </si>
  <si>
    <t xml:space="preserve">Type of data collected under control regulation used to calculate the estimates </t>
  </si>
  <si>
    <t>Expected coverage of data collected under control regulation (% of fishing trips)</t>
  </si>
  <si>
    <t>Additional data collection (Y/N)</t>
  </si>
  <si>
    <t xml:space="preserve">Data collection scheme </t>
  </si>
  <si>
    <t>Planned coverage of data collected under complementary data collection (% of fishing trips)</t>
  </si>
  <si>
    <t>Data collected  under control regulation accessible for scientific use (Y/N/I)</t>
  </si>
  <si>
    <t>Data source for complementary data collection</t>
  </si>
  <si>
    <t xml:space="preserve">Achieved coverage of data collected under complementary data collection </t>
  </si>
  <si>
    <t>Response Rate (%)</t>
  </si>
  <si>
    <t>Table 3A: Population segments for collection of economic and social data for fisheries</t>
  </si>
  <si>
    <t>Cluster Name</t>
  </si>
  <si>
    <t>Type of variables (E/S)</t>
  </si>
  <si>
    <t>Data Source</t>
  </si>
  <si>
    <t xml:space="preserve">Type of data collection scheme </t>
  </si>
  <si>
    <t xml:space="preserve">Planned sample rate % </t>
  </si>
  <si>
    <t>Frame population</t>
  </si>
  <si>
    <t>Achieved sample number</t>
  </si>
  <si>
    <t>Achieved Sample Rate %</t>
  </si>
  <si>
    <t>Response Rate %</t>
  </si>
  <si>
    <t>Achieved Sample no/Planned sample no.</t>
  </si>
  <si>
    <t>Table 3B: Population segments for collection of economic and social data for aquaculture</t>
  </si>
  <si>
    <t>Techniques</t>
  </si>
  <si>
    <t>Species group</t>
  </si>
  <si>
    <t>Data source</t>
  </si>
  <si>
    <t>Threshold Type</t>
  </si>
  <si>
    <t>AR Comment</t>
  </si>
  <si>
    <t>Table 3C: Population segments for collection of economic and social data for the processing industry</t>
  </si>
  <si>
    <t>Segment</t>
  </si>
  <si>
    <t xml:space="preserve">Variables </t>
  </si>
  <si>
    <t>Table 4A: Sampling plan description for biological data</t>
  </si>
  <si>
    <t>MS participating in sampling</t>
  </si>
  <si>
    <t>Stratum ID code</t>
  </si>
  <si>
    <t>PSU type</t>
  </si>
  <si>
    <t>Catch fractions covered</t>
  </si>
  <si>
    <t>Species/ Stocks covered for estimation of volume and length of catch fractions</t>
  </si>
  <si>
    <t>Seasonality (Temporal strata)</t>
  </si>
  <si>
    <t xml:space="preserve">Average Number of PSU during the reference years         </t>
  </si>
  <si>
    <t>Planned number of PSUs</t>
  </si>
  <si>
    <t>% of achievement (100*Q/N)</t>
  </si>
  <si>
    <t>Number of unique vessels with activity in the stratum</t>
  </si>
  <si>
    <t xml:space="preserve">Number of unique vessels sampled </t>
  </si>
  <si>
    <t>Number of fishing trips in the stratum</t>
  </si>
  <si>
    <t xml:space="preserve">Number of fishing trips sampled </t>
  </si>
  <si>
    <t>Number of species with length measurements</t>
  </si>
  <si>
    <t>Total number of length measurements</t>
  </si>
  <si>
    <t>Table 4B: Sampling frame description for biological data</t>
  </si>
  <si>
    <t>Stratum ID number</t>
  </si>
  <si>
    <t>Stratum</t>
  </si>
  <si>
    <t xml:space="preserve">Sampling frame description </t>
  </si>
  <si>
    <t xml:space="preserve">Method of PSU selection </t>
  </si>
  <si>
    <t>Table 4C: Data on the fisheries by member state</t>
  </si>
  <si>
    <t>Fleet segment / Metier</t>
  </si>
  <si>
    <t>Targeted species / species assemblage</t>
  </si>
  <si>
    <t>Average number of vessels</t>
  </si>
  <si>
    <t xml:space="preserve">Average number of fishing trips </t>
  </si>
  <si>
    <t xml:space="preserve">Average number of fishing days </t>
  </si>
  <si>
    <t xml:space="preserve">Average landings (tons) </t>
  </si>
  <si>
    <t>Average landings (tons) in national ports</t>
  </si>
  <si>
    <t>Average landings (tons) in foreign ports</t>
  </si>
  <si>
    <t>Number of vessels</t>
  </si>
  <si>
    <t>Number of fishing trips</t>
  </si>
  <si>
    <t>Number of fishing days</t>
  </si>
  <si>
    <t>Is the fleet segment/ metier covered by any stratum (Y/N)</t>
  </si>
  <si>
    <t>Landings (tons)</t>
  </si>
  <si>
    <t>Landings (tons) in national ports</t>
  </si>
  <si>
    <t>Landings (tons) in foreign ports</t>
  </si>
  <si>
    <t>Table 4D: Landing locations</t>
  </si>
  <si>
    <t>Landing locations(s)</t>
  </si>
  <si>
    <t>Average number of locations</t>
  </si>
  <si>
    <t xml:space="preserve">Average number of registered landings </t>
  </si>
  <si>
    <t xml:space="preserve">Average landed tonnage </t>
  </si>
  <si>
    <t>Average landed tonnage of national fleet</t>
  </si>
  <si>
    <t>Average landed tonnage of foreign fleet</t>
  </si>
  <si>
    <t>Table 5A: Quality assurance framework for biological data</t>
  </si>
  <si>
    <t>Sampling design</t>
  </si>
  <si>
    <t>Sampling implementation</t>
  </si>
  <si>
    <t>Data capture</t>
  </si>
  <si>
    <t>Data Storage</t>
  </si>
  <si>
    <t>Data processing</t>
  </si>
  <si>
    <t xml:space="preserve">Sampling year/ period </t>
  </si>
  <si>
    <t>Name of sampling scheme</t>
  </si>
  <si>
    <t xml:space="preserve">Sampling frame </t>
  </si>
  <si>
    <t>Is the sampling design documented?</t>
  </si>
  <si>
    <t xml:space="preserve">Where can documentation on sampling design be found? </t>
  </si>
  <si>
    <t>Are non-responses and refusals recorded?</t>
  </si>
  <si>
    <t>Are quality checks to validate detailed data documented?</t>
  </si>
  <si>
    <t>Where can documentation on quality checks for data capture be found?</t>
  </si>
  <si>
    <t>In which national database are data stored?</t>
  </si>
  <si>
    <t>In which international database(s) are data stored?</t>
  </si>
  <si>
    <t>Are processes to evaluate data accuracy (bias and precision) documented?</t>
  </si>
  <si>
    <t xml:space="preserve">Where can documentation on processes to evaluate accuracy be found? </t>
  </si>
  <si>
    <t>Are the editing and imputation methods documented?</t>
  </si>
  <si>
    <t xml:space="preserve">Where can documentation on editing and imputation be found? </t>
  </si>
  <si>
    <t xml:space="preserve">Comments </t>
  </si>
  <si>
    <t>Table 5B: Quality assurance framework for socio-economic data</t>
  </si>
  <si>
    <t>Institutional environment</t>
  </si>
  <si>
    <t>Statistical processes</t>
  </si>
  <si>
    <t>Statistical Outputs</t>
  </si>
  <si>
    <t>P3 Impartiality and objectiveness</t>
  </si>
  <si>
    <t>P4 Confidentiality</t>
  </si>
  <si>
    <t>P5 Sound methodology</t>
  </si>
  <si>
    <t>P6 Appropriate statistical procedures</t>
  </si>
  <si>
    <t>P7 Non-excessive burden on respondents</t>
  </si>
  <si>
    <t>P8 Cost effectiveness</t>
  </si>
  <si>
    <t>P9 Relevance</t>
  </si>
  <si>
    <t>P10 Accuracy and reliability</t>
  </si>
  <si>
    <t>P11 Timeliness and punctuality</t>
  </si>
  <si>
    <t>P12 coherence and comparability</t>
  </si>
  <si>
    <t>P13 Accessibility and Clarity</t>
  </si>
  <si>
    <t>Sector Name</t>
  </si>
  <si>
    <t>Sampling year/ period</t>
  </si>
  <si>
    <t>RFMO/RFO/IO/NSB</t>
  </si>
  <si>
    <t>Type of data collection scheme</t>
  </si>
  <si>
    <t>Data Sources</t>
  </si>
  <si>
    <t>Statistically sound sources and methods</t>
  </si>
  <si>
    <t>Error checking</t>
  </si>
  <si>
    <t>Are procedures for confidential data handling in place and documented?</t>
  </si>
  <si>
    <t>Are protocols to enforce confidentiality between DCF partners in place and documented?</t>
  </si>
  <si>
    <t>Are protocols to enforce confidentiality with external users in place and documented?</t>
  </si>
  <si>
    <t>Is sound methodology documented ?</t>
  </si>
  <si>
    <t>Does it follow international standards, guidelines and best practices?</t>
  </si>
  <si>
    <t>Are methodologies consistent at MS, regional and EU level?</t>
  </si>
  <si>
    <t>Is there consistency between administrative and other statistical data?</t>
  </si>
  <si>
    <t>Are there agreements for access and quality of administrative data between partners?</t>
  </si>
  <si>
    <t>Are data collection, entry and coding checked?</t>
  </si>
  <si>
    <t>Are editing and imputation methods used and checked?</t>
  </si>
  <si>
    <t>Are revisions documented and available?</t>
  </si>
  <si>
    <t>Is duplication of data collection avoided?</t>
  </si>
  <si>
    <t>Do automatic techniques for data capture, data coding and validation exist?</t>
  </si>
  <si>
    <t>Are end-users listed and updated?</t>
  </si>
  <si>
    <t>Are sources, intermediate results and outputs regularly assessed and validated?</t>
  </si>
  <si>
    <t xml:space="preserve">Are errors measured and documented? </t>
  </si>
  <si>
    <t>Are procedures in place to ensure timely execution?</t>
  </si>
  <si>
    <t>Are procedures in place to monitor internal coherence?</t>
  </si>
  <si>
    <t>Are statistics comparable over time?</t>
  </si>
  <si>
    <t>Are methodological documents publicly available?</t>
  </si>
  <si>
    <t>Are data stored in databases?</t>
  </si>
  <si>
    <t xml:space="preserve">Where can documentation be found? </t>
  </si>
  <si>
    <t>Table 6A: Data availability</t>
  </si>
  <si>
    <t>Data set</t>
  </si>
  <si>
    <t>Section</t>
  </si>
  <si>
    <t>Variable group</t>
  </si>
  <si>
    <t>Year(s) of WP implementation</t>
  </si>
  <si>
    <t xml:space="preserve">Reference year </t>
  </si>
  <si>
    <t>Final data available after</t>
  </si>
  <si>
    <t>Date when data was available</t>
  </si>
  <si>
    <t>Table 7A: Planned regional and international coordination</t>
  </si>
  <si>
    <t>Acronym</t>
  </si>
  <si>
    <t>Name of meeting</t>
  </si>
  <si>
    <t>Planned MS participation</t>
  </si>
  <si>
    <t>Number of participants</t>
  </si>
  <si>
    <t>Table 7B: Follow-up of recommendations and agreements</t>
  </si>
  <si>
    <t>Source</t>
  </si>
  <si>
    <t xml:space="preserve">Section </t>
  </si>
  <si>
    <t>Topic</t>
  </si>
  <si>
    <t>Recommendation number</t>
  </si>
  <si>
    <t>Recommendation/ Agreement</t>
  </si>
  <si>
    <t>Follow-up action</t>
  </si>
  <si>
    <t xml:space="preserve">MS action taken </t>
  </si>
  <si>
    <t>Table7C: Bi- and multilateral agreements</t>
  </si>
  <si>
    <t>MSs</t>
  </si>
  <si>
    <t>Contact persons</t>
  </si>
  <si>
    <t>Content</t>
  </si>
  <si>
    <t>Coordination</t>
  </si>
  <si>
    <t>Description of sampling / sampling protocol / sampling intensity</t>
  </si>
  <si>
    <t xml:space="preserve">Data transmission  </t>
  </si>
  <si>
    <t xml:space="preserve">Access to vessels </t>
  </si>
  <si>
    <t xml:space="preserve">Validity </t>
  </si>
  <si>
    <t>POL</t>
  </si>
  <si>
    <t>Anguilla anguilla</t>
  </si>
  <si>
    <t xml:space="preserve">Baltic Sea (ICES areas III b-d) </t>
  </si>
  <si>
    <t>ICES</t>
  </si>
  <si>
    <t>22-32</t>
  </si>
  <si>
    <t>length</t>
  </si>
  <si>
    <t xml:space="preserve">Commercial </t>
  </si>
  <si>
    <t>all fish caught per haul</t>
  </si>
  <si>
    <t>NA</t>
  </si>
  <si>
    <t>age</t>
  </si>
  <si>
    <t>200 per eel management unit</t>
  </si>
  <si>
    <t>weight</t>
  </si>
  <si>
    <t>sex ratio</t>
  </si>
  <si>
    <t>Surveys</t>
  </si>
  <si>
    <t>Clupea harengus</t>
  </si>
  <si>
    <t>22-24</t>
  </si>
  <si>
    <t>Commercial at sea</t>
  </si>
  <si>
    <t>200 fish per haul</t>
  </si>
  <si>
    <t>4 per 0.5 cm per haul</t>
  </si>
  <si>
    <t>sexual maturity</t>
  </si>
  <si>
    <t>Commercial on shore</t>
  </si>
  <si>
    <t>200 fish from the last haul</t>
  </si>
  <si>
    <t>4 per 0.5 cm from the last haul</t>
  </si>
  <si>
    <t>According to IBAS &amp; BITS Surveys Manuals ( http://dcf.mir.gdynia.pl/?page_id=367 )</t>
  </si>
  <si>
    <t>5-10 per 0.5 cm per haul</t>
  </si>
  <si>
    <t>25-29</t>
  </si>
  <si>
    <t>4 per 0.5 cm per haul per ICES Sub-Diivision</t>
  </si>
  <si>
    <t>According to IBAS &amp; BITS Surveys Manuals (http://dcf.mir.gdynia.pl/?page_id=367 )</t>
  </si>
  <si>
    <t>Gadus morhua</t>
  </si>
  <si>
    <t>5 boxes per haul</t>
  </si>
  <si>
    <t xml:space="preserve">5 per 1cm </t>
  </si>
  <si>
    <t>2 boxes from the last haul</t>
  </si>
  <si>
    <t>4 per 1 cm</t>
  </si>
  <si>
    <t>25-32</t>
  </si>
  <si>
    <t>5 per 1cm per ICES Sub-Division</t>
  </si>
  <si>
    <t>Perca fluviatilis</t>
  </si>
  <si>
    <t>IIId</t>
  </si>
  <si>
    <t xml:space="preserve">1 box per haul  </t>
  </si>
  <si>
    <t>5 per 1 cm per fishing ground</t>
  </si>
  <si>
    <t>Platichthys flesus</t>
  </si>
  <si>
    <t>5 per 1 cm</t>
  </si>
  <si>
    <t>1 box from the last haul</t>
  </si>
  <si>
    <t>1 box per haul per ICES Sub-Division</t>
  </si>
  <si>
    <t>According to BITS Surveys Manual (http://dcf.mir.gdynia.pl/?page_id=367)</t>
  </si>
  <si>
    <t>10 per 1cm per sex per ICES Sub-Division</t>
  </si>
  <si>
    <t>Pleuronectes platessa</t>
  </si>
  <si>
    <t>no directed fishery (bycatch in cod and flounder fisheries)</t>
  </si>
  <si>
    <t>Psetta maxima</t>
  </si>
  <si>
    <t>Salmo salar</t>
  </si>
  <si>
    <t>22-31</t>
  </si>
  <si>
    <t>5 per 1 cm per year</t>
  </si>
  <si>
    <t>Salmo trutta</t>
  </si>
  <si>
    <t>Sander lucioperca</t>
  </si>
  <si>
    <t xml:space="preserve">5 box per haul  </t>
  </si>
  <si>
    <t>Sprattus sprattus</t>
  </si>
  <si>
    <t>5-10 per 0.5 cm per haul per ICES Sub-Diivision</t>
  </si>
  <si>
    <t>5-10 per 0.5 cm from the last haul</t>
  </si>
  <si>
    <t xml:space="preserve">North Sea (ICES areas IIIa and IV), Eastern Arctic (ICES areas I and II) </t>
  </si>
  <si>
    <t>I, II</t>
  </si>
  <si>
    <t>300 fish per haul</t>
  </si>
  <si>
    <t>5 per 1 cm per trip</t>
  </si>
  <si>
    <t>Melanogrammus aeglefinus</t>
  </si>
  <si>
    <t>Pollachius virens</t>
  </si>
  <si>
    <t>DEU - LTU -LVA - NLD - POL</t>
  </si>
  <si>
    <t>Sardinella aurita</t>
  </si>
  <si>
    <t>Other regions</t>
  </si>
  <si>
    <t>CECAF</t>
  </si>
  <si>
    <t>34.1.3</t>
  </si>
  <si>
    <t>sample of 25 kg per haul</t>
  </si>
  <si>
    <t>Sampling Protocol - "Biological Data Collection of pelagic fisheries in CECAF waters in compliance with the DCF" (http://dcf.mir.gdynia.pl/?page_id=367)</t>
  </si>
  <si>
    <t>34.3.1</t>
  </si>
  <si>
    <t>Sardina pilchardus</t>
  </si>
  <si>
    <t>Scomber spp.</t>
  </si>
  <si>
    <t>Trachurus trachurus</t>
  </si>
  <si>
    <t>DEU - LTU - NLD - POL</t>
  </si>
  <si>
    <t>Trachurus murphyi</t>
  </si>
  <si>
    <t>SPRFMO</t>
  </si>
  <si>
    <t>SPRFMO Convention Area</t>
  </si>
  <si>
    <t>2-3 baskets per haul (ca. 100 fish per haul)</t>
  </si>
  <si>
    <t>"Manual for scientific observers on board EU pelagic trawlers in the Pacific" (in accordance to SPRFMO Data Standards) (http://dcf.mir.gdynia.pl/?page_id=367)</t>
  </si>
  <si>
    <t>Baltic at sea and on shore</t>
  </si>
  <si>
    <t>BAL VL0010</t>
  </si>
  <si>
    <t>fish</t>
  </si>
  <si>
    <t>X</t>
  </si>
  <si>
    <t>Y</t>
  </si>
  <si>
    <t>Acoustic deterrent devices for GNS and GTR. National database: NPZDRpl. International databases: ICES Bycatch DB</t>
  </si>
  <si>
    <t>birds</t>
  </si>
  <si>
    <t>mammals</t>
  </si>
  <si>
    <t>BAL VL1012</t>
  </si>
  <si>
    <t>BAL VL1218</t>
  </si>
  <si>
    <t>N</t>
  </si>
  <si>
    <t>National database: NPZDRpl. International databases: ICES Bycatch DB</t>
  </si>
  <si>
    <t>BAL VL1824</t>
  </si>
  <si>
    <t>BAL VL2440</t>
  </si>
  <si>
    <t>North Sea and Eastern Arctic at sea</t>
  </si>
  <si>
    <t>NSEA</t>
  </si>
  <si>
    <t>34.1.3, 34.3.1</t>
  </si>
  <si>
    <t>Other fishing regions at sea</t>
  </si>
  <si>
    <t>OFR1</t>
  </si>
  <si>
    <t>OFR2</t>
  </si>
  <si>
    <t>Bird Baffler -obligatory birds mitigation device in SPRFMO area. Data reported to SPRFMO Secretariat and Scientific Council</t>
  </si>
  <si>
    <t>self-sampling of small pelagic's</t>
  </si>
  <si>
    <t>Pelagics_pilot</t>
  </si>
  <si>
    <t>New row. Sampling frame not included in the WP. Samples were collected as a part of Intersessional Subgroup 'Case study of fisheries for small pelagic's in the Baltic'. The data were collected in the three months period January-March) in 2021</t>
  </si>
  <si>
    <t>vessel trip</t>
  </si>
  <si>
    <t>Landings + Discards</t>
  </si>
  <si>
    <t>all species and stocks</t>
  </si>
  <si>
    <t>Quarterly</t>
  </si>
  <si>
    <t>coverage 100%</t>
  </si>
  <si>
    <t>only stocks in Table 1A</t>
  </si>
  <si>
    <t xml:space="preserve">Annual </t>
  </si>
  <si>
    <t>2016-2018</t>
  </si>
  <si>
    <t>One vessel only - no selection needed</t>
  </si>
  <si>
    <t>selected species/stocks</t>
  </si>
  <si>
    <t>Selection for sampling stemming from international obligations and based on the Multi-lateral agreement for biological data collection of pelagic fisheries in CECAF waters (http://dcf.mir.gdynia.pl/?page_id=365) and on the Sampling Protocol -  “Biological Data Collection of pelagic fisheries in CECAF waters in compliance with the DCF, version 8-03-2018”. ( http://dcf.mir.gdynia.pl/?page_id=367 ). Subject to the availability of place for scientific observers on board the EU fishing vessels operating in the area, two observer trips per quarter are planned.</t>
  </si>
  <si>
    <t>only stock in Table 1C</t>
  </si>
  <si>
    <r>
      <t>Multilateral Agreement for biological data collection of pelagic fisheries in SPRFMO waters (http://dcf.mir.gdynia.pl/?page_id=365).  According to the SPRFMO requirements (</t>
    </r>
    <r>
      <rPr>
        <i/>
        <sz val="10"/>
        <rFont val="Arial"/>
        <family val="2"/>
        <charset val="238"/>
      </rPr>
      <t>"CMM 01-2019; Conservation and Management Measure for Trachurus Murphyi</t>
    </r>
    <r>
      <rPr>
        <sz val="11"/>
        <color theme="1"/>
        <rFont val="Calibri"/>
        <family val="2"/>
        <scheme val="minor"/>
      </rPr>
      <t>"), a minimum of 10% of all fishing trips shall be observed/sampled - https://www.sprfmo.int/assets/Fisheries/Conservation-and-Management-Measures/2019-CMMs/CMM-01-2019-5Mar2019.pdf</t>
    </r>
  </si>
  <si>
    <t>vessel_trip</t>
  </si>
  <si>
    <t>Landings</t>
  </si>
  <si>
    <t>Quaterly</t>
  </si>
  <si>
    <t>01-03.2020</t>
  </si>
  <si>
    <t xml:space="preserve">List of 508 vessels under 10 meters in length </t>
  </si>
  <si>
    <t>SamplingDesign_2020-2021.doc (http://dcf.mir.gdynia.pl/?page_id=367)</t>
  </si>
  <si>
    <t>DataQualityCheck_Description.doc (http://dcf.mir.gdynia.pl/?page_id=367)</t>
  </si>
  <si>
    <t>NPZDRpl</t>
  </si>
  <si>
    <t>RDB-FishFrame, Intercatch, JRC</t>
  </si>
  <si>
    <t>Included in the Data Accuracy Check application - accessible only via intranet</t>
  </si>
  <si>
    <t xml:space="preserve">Software for data accuracy checks is still under development. </t>
  </si>
  <si>
    <t>Software for data accuracy checks has been launched, and is still under development with the new features. The model and assumptions of the data accuracy checks software have been specified in 2019 and in the  following years it was adjusted to the new sampling design. The new features are still being  developed and the information about possible accuracy checks is still being collected from the available literature. Throught the last years, the outcomes of WKBIOPTIM have been analysed and will be implemented in the nearest future. There are also thoughts on switching the application from R to Python  - this will be discussed more in the future. Moreover data quality check software is still being developed by adding new features to it - currently a set of spatial checks is being finalized. Imputation is not performed at national level but at Stock Data Coordination level. Data are provided to end user "as-is" (as collected, validated and recorded in national database).</t>
  </si>
  <si>
    <t xml:space="preserve">List of 114 vessels between 10 and 12 meters in length </t>
  </si>
  <si>
    <t xml:space="preserve">List of 52 vessels between 12 and 18 meters in length </t>
  </si>
  <si>
    <t xml:space="preserve">List of 55 vessels between 18 and 24 meters in length </t>
  </si>
  <si>
    <t xml:space="preserve">List of 46 vessels between 24 and 40 meters in length </t>
  </si>
  <si>
    <t>1 trawler targeting cod</t>
  </si>
  <si>
    <t>"DCF – Sampling Design and Plan description – Demersal – NS&amp;EA.pdf" (https://dcf.mir.gdynia.pl/?page_id=367)</t>
  </si>
  <si>
    <t>Pelagic trawlers fishing in CECAF</t>
  </si>
  <si>
    <t>"Biological Data Collection of pelagic fisheries in CECAF waters " at:  http://dcf.mir.gdynia.pl/?page_id=367</t>
  </si>
  <si>
    <t>Error in kolumn "B" of WP - correct entry shall be: DEU - LTU  - LVA - NLD - POL.      Software for data accuracy checks has been launched, and is still under development with the new features.  The model and assumptions of the data accuracy checks software have been specified in 2020. The environment has been set up and the first type of a check has been implemented. The new features are still being  developed. Data collection coordinated and executed by POL and data provision executed by NLD under joint sampling programme based on multilateral agreement (see Table 7C).  Data collected in CECAF area transferred to NLD for processing, further quality checks and transmission to CECAF WG. Data are also being converted into the national database format.</t>
  </si>
  <si>
    <t>Pelagic trawlers fishing in SPRFMO</t>
  </si>
  <si>
    <t>SPRFMO Observer Programme (COM 16-2018), SPRFMO Data Standards (COM 02-2018) at:  https://www.sprfmo.int/measures/superseded-cmms/</t>
  </si>
  <si>
    <t>SPRFMO_data_quality_assurance.pdf (http://dcf.mir.gdynia.pl/?page_id=367)</t>
  </si>
  <si>
    <t>Temporary database in Excel</t>
  </si>
  <si>
    <t>Internal SPRFMO database</t>
  </si>
  <si>
    <t>Error in kolumn "B" of WP - correct entry shall be: DEU - LTU  - NLD - POL.               Software for data accuracy checks has been launched, and is still under development with the new features.   The model and assumptions of the data accuracy checks software have been specified in 2020. The environment has been set up and the first type of a check has been implemented. The new features are still being  developed and the information about possible accuracy checks is currently being collected from the available literature. Non-responses and refusal are not applicable for the SPRMFO area. Data quality checks documented and available at the Polish DCF website. Imputation is not performed at national level. Data delivered to the SPRFMO Secretariat and Scientific Committee. National database during modification to enable storage of data from SPRFMO. Data collection and provision coordinated by POL under joint sampling programme based on multilateral agreement (see Table 7C).</t>
  </si>
  <si>
    <t>Baltic Sea (ICES Subdivisions 22-32)</t>
  </si>
  <si>
    <t>National estimates of numbers of trips &amp;number of anglers &amp; onsite surveys of catch per unit effort &amp; of catch composition</t>
  </si>
  <si>
    <t>Sampling Plan – cod recreational – POL DCF.PDF (http://dcf.mir.gdynia.pl/?page_id=367)</t>
  </si>
  <si>
    <t>NPZDRpl, Temporary database in Excel</t>
  </si>
  <si>
    <t>WGRFS</t>
  </si>
  <si>
    <t>Biological data of this sampling scheme have been subjected to quality control, defined in DataQualityCheck_Description.doc.   Data quality checks have been specified in 2020. Data quality check software is still being developed by adding new features to it.   Types of accuracy checks for recreational fishery have not been identified.  Imputation is not performed at national level. Data delivered to the ICES WGRFS.  See Text Box 1D for comments.</t>
  </si>
  <si>
    <t>Inland waters</t>
  </si>
  <si>
    <t>Anglers registers verified and modified by in situ questionnaires.</t>
  </si>
  <si>
    <t>SamplingDesign_diad_Inland.pdf (http://dcf.mir.gdynia.pl/?page_id=367)</t>
  </si>
  <si>
    <t>WGBAST database</t>
  </si>
  <si>
    <t xml:space="preserve">Software for data quality and accuracy checks is still under development. </t>
  </si>
  <si>
    <t>Revised sampling design documented. Imputation is not performed at national level. Data delivered to the ICES WGBAST.  See Text Box 1D for comments.</t>
  </si>
  <si>
    <t>National estimates of numbers of trips; remote CCTV cameras in ports, on-site surveys; annual off-site surveys; catch per unit effort; catch composition.</t>
  </si>
  <si>
    <t>Sampling Plan – Marine recreational fisheries for Diadromous species.PDF (http://dcf.mir.gdynia.pl/?page_id=367)</t>
  </si>
  <si>
    <t>Revised sampling design documented. Imputation is not performed at national level. Data delivered to the ICES WGBAST</t>
  </si>
  <si>
    <t>On-site surveys; off-site surveys; estimates of catch size; catch composition.</t>
  </si>
  <si>
    <t>Off-site surveys; estimates of catch size; catch composition.</t>
  </si>
  <si>
    <t>WGEEL database</t>
  </si>
  <si>
    <t>Revised sampling design documented. Imputation is not performed at national level. Data delivered to the ICES WGEEL</t>
  </si>
  <si>
    <t>ODER EMU</t>
  </si>
  <si>
    <t>Anguilla anguilla*sampling</t>
  </si>
  <si>
    <t>VISTULA EMU</t>
  </si>
  <si>
    <t>Anguilla anguilla*trap</t>
  </si>
  <si>
    <t>Anguilla anguilla*trap,eel ladder</t>
  </si>
  <si>
    <t>Salmo trutta*sampling</t>
  </si>
  <si>
    <t>Salmo trutta*electrofishing</t>
  </si>
  <si>
    <t>Revised sampling design documented. The quality of electrofishing is currently being assessed by RCG Diadromous</t>
  </si>
  <si>
    <t>Salmo trutta*counters</t>
  </si>
  <si>
    <t>&lt;200</t>
  </si>
  <si>
    <r>
      <t xml:space="preserve">Shares in EU landings (column J) are based on the EU landings uploaded by MS to the FIDES database. The only exception is </t>
    </r>
    <r>
      <rPr>
        <i/>
        <sz val="10"/>
        <color indexed="8"/>
        <rFont val="Arial"/>
        <family val="2"/>
        <charset val="238"/>
      </rPr>
      <t>Coregonus lavaretus</t>
    </r>
    <r>
      <rPr>
        <sz val="10"/>
        <color indexed="8"/>
        <rFont val="Arial"/>
        <family val="2"/>
      </rPr>
      <t xml:space="preserve">, for which data from the RDB database was used as more reliable data source. </t>
    </r>
  </si>
  <si>
    <t>Coregonus lavaretus</t>
  </si>
  <si>
    <t>Coregonus albula</t>
  </si>
  <si>
    <t>None</t>
  </si>
  <si>
    <t>Limanda limanda</t>
  </si>
  <si>
    <t>2013-2015</t>
  </si>
  <si>
    <t>Scophthalmus rhombus</t>
  </si>
  <si>
    <t>Brosme brosme</t>
  </si>
  <si>
    <t>Micromesistius poutassou</t>
  </si>
  <si>
    <t>Reinhardtius hippoglossoides</t>
  </si>
  <si>
    <t>Scomber scombrus</t>
  </si>
  <si>
    <t xml:space="preserve">II </t>
  </si>
  <si>
    <t>Sebastes mentella</t>
  </si>
  <si>
    <t>Sebastes marinus</t>
  </si>
  <si>
    <t>Average landing in 2016-2018 is 28 t (as a by-catch only). EU Landing data not available</t>
  </si>
  <si>
    <t>IV, VIId</t>
  </si>
  <si>
    <t xml:space="preserve">North-Western waters (ICES areas Vb (only Union waters), VI and VII) </t>
  </si>
  <si>
    <t>I-IX, XII, XIV</t>
  </si>
  <si>
    <t>I, IIIa, IV, V, VI, VII, VIII, IX</t>
  </si>
  <si>
    <t>Brachydeuterus auritus</t>
  </si>
  <si>
    <t>N.A.</t>
  </si>
  <si>
    <t xml:space="preserve">Selection for sampling stemming from international obligations and based on the Multi-lateral agreement for biological data collection of pelagic fisheries in CECAF waters (http://dcf.mir.gdynia.pl/?page_id=365) and on the Sampling Protocol -  “Biological Data Collection of pelagic fisheries in CECAF waters in compliance with the DCF, version 8-03-2018”. ( http://dcf.mir.gdynia.pl/?page_id=367 ). </t>
  </si>
  <si>
    <t>Dentex spp.</t>
  </si>
  <si>
    <t>Engraulis encrasicolus</t>
  </si>
  <si>
    <t>Merluccius merluccius</t>
  </si>
  <si>
    <t>Merluccius senegalensis</t>
  </si>
  <si>
    <t>Sparus spp.</t>
  </si>
  <si>
    <r>
      <t>Selection for sampling stemming from international obligations and based on the Multilateral Agreement for biological data collection of pelagic fisheries in SPRFMO waters (http://dcf.mir.gdynia.pl/?page_id=365) and according to the SPRFMO requirements (</t>
    </r>
    <r>
      <rPr>
        <i/>
        <sz val="10"/>
        <rFont val="Arial"/>
        <family val="2"/>
        <charset val="238"/>
      </rPr>
      <t>"CMM 01-2019; Conservation and Management Measure for Trachurus Murphyi</t>
    </r>
    <r>
      <rPr>
        <sz val="11"/>
        <color theme="1"/>
        <rFont val="Calibri"/>
        <family val="2"/>
        <scheme val="minor"/>
      </rPr>
      <t>") - https://www.sprfmo.int/assets/Fisheries/Conservation-and-Management-Measures/2019-CMMs/CMM-01-2019-5Mar2019.pdf</t>
    </r>
  </si>
  <si>
    <t>No fishing activity in CECAF areas in 2021</t>
  </si>
  <si>
    <t>A</t>
  </si>
  <si>
    <t>Q</t>
  </si>
  <si>
    <t>No control fish hauls selected by WGBIFS in 22-24</t>
  </si>
  <si>
    <t>No directed fishery (bycatch in flounder fisheries)</t>
  </si>
  <si>
    <t>Due to covid, sampling at sea on pelagic trawlers was suspended.</t>
  </si>
  <si>
    <t>Only one sample from small scale fisheries targeting herring. Additionally, 4 samples with minor bycatch of herring from small scale fisheries targeting other species. Due to covid, sampling at sea on pelagic trawlers was suspended.</t>
  </si>
  <si>
    <t>Due to covid, sampling at sea was suspended.</t>
  </si>
  <si>
    <t>Baltic Sea (ICES areas III b-d)</t>
  </si>
  <si>
    <t>North Sea (ICES areas IIIa and IV), Eastern Arctic (ICES areas I and II)</t>
  </si>
  <si>
    <t>North-Western waters (ICES areas Vb (only Union waters), VI and VII)</t>
  </si>
  <si>
    <t>Baltic vessels under 10 meters in length.</t>
  </si>
  <si>
    <t xml:space="preserve">random draw  </t>
  </si>
  <si>
    <t>Baltic vessels between 10 and 12 meters in length.</t>
  </si>
  <si>
    <t xml:space="preserve">random draw </t>
  </si>
  <si>
    <t>Baltic vessels between 12 and 18 meters in length.</t>
  </si>
  <si>
    <t>Baltic vessels between 18 and 24 meters in length.</t>
  </si>
  <si>
    <t>Baltic vessels between 24 and 40 meters in length.</t>
  </si>
  <si>
    <t>One vessel over 40 meters in length was included in this stratum to avoid the risk of being identified</t>
  </si>
  <si>
    <t>Freezer trawler targetting cod in NS&amp;EA</t>
  </si>
  <si>
    <t>Multilateral agreement on joint sampling programme</t>
  </si>
  <si>
    <t>Major ports</t>
  </si>
  <si>
    <t>Other ports SD 24</t>
  </si>
  <si>
    <t>Other ports SD 25</t>
  </si>
  <si>
    <t>Other ports SD 26</t>
  </si>
  <si>
    <t>Szczecin Lagoon ports</t>
  </si>
  <si>
    <t>Vistula Lagoon ports</t>
  </si>
  <si>
    <t>FPO_ANA_&gt;0_0_0</t>
  </si>
  <si>
    <t>ANA</t>
  </si>
  <si>
    <t>FPO_DEF_&gt;0_0_0</t>
  </si>
  <si>
    <t>DEF</t>
  </si>
  <si>
    <t>FPO_FWS_&gt;0_0_0</t>
  </si>
  <si>
    <t>FWS</t>
  </si>
  <si>
    <t>FPO_SPF_&gt;0_0_0</t>
  </si>
  <si>
    <t>SPF</t>
  </si>
  <si>
    <t>GNS_ANA_110-156_0_0</t>
  </si>
  <si>
    <t>GNS_ANA_&gt;=157_0_0</t>
  </si>
  <si>
    <t>GNS_DEF_110-156_0_0</t>
  </si>
  <si>
    <t>GNS_DEF_&gt;=157_0_0</t>
  </si>
  <si>
    <t>GNS_FWS_&gt;0_0_0</t>
  </si>
  <si>
    <t>GNS_SPF_32-109_0_0</t>
  </si>
  <si>
    <t>LLD_ANA_0_0_0</t>
  </si>
  <si>
    <t>LLD_SPF_0_0_0</t>
  </si>
  <si>
    <t>LLS_CAT_0_0_0</t>
  </si>
  <si>
    <t>CAT</t>
  </si>
  <si>
    <t>LLS_DEF_0_0_0</t>
  </si>
  <si>
    <t>LLS_FWS_0_0_0</t>
  </si>
  <si>
    <t>LLS_SPF_0_0_0</t>
  </si>
  <si>
    <t>OTB_DEF_&lt;16_0_0</t>
  </si>
  <si>
    <t>OTB_DEF_&gt;=105_1_120</t>
  </si>
  <si>
    <t>OTB_FWS_&gt;0_0_0</t>
  </si>
  <si>
    <t>OTB_SPF_16-31_0_0</t>
  </si>
  <si>
    <t>OTB_SPF_32-104_0_0</t>
  </si>
  <si>
    <t>OTM_DEF_&lt;16_0_0</t>
  </si>
  <si>
    <t>OTM_SPF_16-104_0_0</t>
  </si>
  <si>
    <t>OTM_SPF_16-31_0_0</t>
  </si>
  <si>
    <t>OTM_SPF_32-104_0_0</t>
  </si>
  <si>
    <t>PTB_DEF_&gt;=105_1_120</t>
  </si>
  <si>
    <t>PTB_SPF_16-31_0_0</t>
  </si>
  <si>
    <t>PTB_SPF_32-104_0_0</t>
  </si>
  <si>
    <t>PTM_SPF_16-31_0_0</t>
  </si>
  <si>
    <t>PTM_SPF_32-104_0_0</t>
  </si>
  <si>
    <t>LLS_ANA_0_0_0</t>
  </si>
  <si>
    <t>PTB_SPF_&gt;=105_1_120</t>
  </si>
  <si>
    <t>I, II, IV</t>
  </si>
  <si>
    <t>OTB_DEF_&gt;=120_0_0</t>
  </si>
  <si>
    <t>OTM_DEF_100-119_0_0</t>
  </si>
  <si>
    <t>OTM_SPF_32-69_0_0</t>
  </si>
  <si>
    <t>FPO_CRU_&gt;0_0_0</t>
  </si>
  <si>
    <t>CRU</t>
  </si>
  <si>
    <t>V, VI, VII</t>
  </si>
  <si>
    <t>OTM_SPF_&gt;=40_0_0</t>
  </si>
  <si>
    <t>47</t>
  </si>
  <si>
    <t>one pelagic trawler fishing inside EEZ of Namibia</t>
  </si>
  <si>
    <t>LHP_FIF_0_0_0</t>
  </si>
  <si>
    <t>FIF</t>
  </si>
  <si>
    <t>New row. Metier not present in the reference period.</t>
  </si>
  <si>
    <t>No fishing activity in CECAF areas in 2021.</t>
  </si>
  <si>
    <t>Baltic Sea; North Sea; Eastern Arctic; NAFO; Extended North-Western waters (Ices areas V, VI and VII) and Southern Western waters</t>
  </si>
  <si>
    <t>Effort</t>
  </si>
  <si>
    <t>Days at sea, Hours fished, Fishing days, kW*Fishing days, GT*Fishing days, Number of trips, Number of fishing operations</t>
  </si>
  <si>
    <t>Demersal trawlers and/or demersal seiners</t>
  </si>
  <si>
    <t>10-&lt;12 m</t>
  </si>
  <si>
    <t>All metiers</t>
  </si>
  <si>
    <t>Aggregated data from logbooks</t>
  </si>
  <si>
    <t>12-&lt;18 m</t>
  </si>
  <si>
    <t>Aggregated data from logbooks, VMS data</t>
  </si>
  <si>
    <t>18-&lt;24 m</t>
  </si>
  <si>
    <t>24-&lt;40 m</t>
  </si>
  <si>
    <t>Capacity</t>
  </si>
  <si>
    <t>Number of vessels, GT, kW, Vessel Age</t>
  </si>
  <si>
    <t>Aggregated data from logbooks, Fleet register</t>
  </si>
  <si>
    <t>Value of landings total and per commercial species, Live Weight of landings total and per species, Prices by commercial species</t>
  </si>
  <si>
    <t>Aggregated data from logbooks and sales notes</t>
  </si>
  <si>
    <t>Aggregated data from logbooks and sales notes, VMS data</t>
  </si>
  <si>
    <t>Pelagic trawlers</t>
  </si>
  <si>
    <t>Days at sea, Hours fished, Fishing days, kW*Fishing days, GT*Fishing days, Number of trips, Number of nets</t>
  </si>
  <si>
    <t>Drift and/or fixed netters</t>
  </si>
  <si>
    <t>0-&lt;10 m</t>
  </si>
  <si>
    <t>Data from monthly catch reports</t>
  </si>
  <si>
    <t>Mesh size information is missing which causes difficulties in metier identification.</t>
  </si>
  <si>
    <t>Days at sea, Hours fished, Fishing days, kW*Fishing days, GT*Fishing days, Number of trips, Number of fishing operations, Number of nets</t>
  </si>
  <si>
    <t>Data from monthly catch reports, Fleet register</t>
  </si>
  <si>
    <t>Data from monthly catch reports ad sales notes</t>
  </si>
  <si>
    <t xml:space="preserve">Limited access to sales notes which are stored in a paper form. </t>
  </si>
  <si>
    <t>Days at sea, Hours fished, Fishing days, kW*Fishing days, GT*Fishing days, Number of trips, Number of pots/traps</t>
  </si>
  <si>
    <t>Vessels using Pots and/or traps</t>
  </si>
  <si>
    <t>Days at sea, Hours fished, Fishing days, kW*Fishing days, GT*Fishing days, Number of trips, Number of fishing operations, Number of pots/traps</t>
  </si>
  <si>
    <t xml:space="preserve"> Limited access to sales notes which are stored in a paper form.</t>
  </si>
  <si>
    <t>Days at sea, Hours fished, Fishing days, kW*Fishing days, GT*Fishing days, Number of trips, Number of hooks</t>
  </si>
  <si>
    <t>Vessels using hooks</t>
  </si>
  <si>
    <t>Days at sea, Hours fished, Fishing days, kW*Fishing days, GT*Fishing days, Number of trips, Number of fishing operations, Number of hooks</t>
  </si>
  <si>
    <t>40 m or larger</t>
  </si>
  <si>
    <t>Live Weight of landings total and per species</t>
  </si>
  <si>
    <t>Inactive</t>
  </si>
  <si>
    <t>0-&lt;10</t>
  </si>
  <si>
    <t>10-&lt;12</t>
  </si>
  <si>
    <t>12-&lt;18</t>
  </si>
  <si>
    <t>18-&lt;24</t>
  </si>
  <si>
    <t>24-&lt;40</t>
  </si>
  <si>
    <t>North Sea (ICES areas IIIa and IV)</t>
  </si>
  <si>
    <t>Fleet register</t>
  </si>
  <si>
    <t>Vessels using polyvalent active gears</t>
  </si>
  <si>
    <t xml:space="preserve">Segment did not exist in 2021. </t>
  </si>
  <si>
    <t>Baltic Sea, North Sea and Eastern Arctic, and North Atlantic</t>
  </si>
  <si>
    <t>Vessels using Polyvalent ‘passive’ gears only</t>
  </si>
  <si>
    <t>E</t>
  </si>
  <si>
    <t>Gross value of landings</t>
  </si>
  <si>
    <t>questionnaires</t>
  </si>
  <si>
    <t>A - Census</t>
  </si>
  <si>
    <t>Every Year</t>
  </si>
  <si>
    <t>Income from leasing out quota or other fishing rights</t>
  </si>
  <si>
    <t>not relevant</t>
  </si>
  <si>
    <t>N/A</t>
  </si>
  <si>
    <t>Other income</t>
  </si>
  <si>
    <t>Personnel costs</t>
  </si>
  <si>
    <t>Value of unpaid labour</t>
  </si>
  <si>
    <t>estimation</t>
  </si>
  <si>
    <t>D - Indirect survey</t>
  </si>
  <si>
    <t>Energy costs</t>
  </si>
  <si>
    <t>Repair and maintenance costs</t>
  </si>
  <si>
    <t>Variable costs</t>
  </si>
  <si>
    <t>Non-variable costs</t>
  </si>
  <si>
    <t>Lease/rental payments for quota or other fishing rights</t>
  </si>
  <si>
    <t>Operating Subsidies</t>
  </si>
  <si>
    <t>questionnaires &amp;
administrative data base</t>
  </si>
  <si>
    <t>Subsidies on investments</t>
  </si>
  <si>
    <t>Consumption of fixed capital</t>
  </si>
  <si>
    <t>Value of physical capital</t>
  </si>
  <si>
    <t>questionnaires &amp; scraping premium</t>
  </si>
  <si>
    <t>Value of quota and other fishing rights</t>
  </si>
  <si>
    <t>Investments in tangible assets, net</t>
  </si>
  <si>
    <t>Long/short Debt</t>
  </si>
  <si>
    <t>Total assets</t>
  </si>
  <si>
    <t>Engaged crew</t>
  </si>
  <si>
    <t>Unpaid labour</t>
  </si>
  <si>
    <t>Total hours worked per year</t>
  </si>
  <si>
    <t>questionnaires &amp; logbooks</t>
  </si>
  <si>
    <t>questionnaires, Register</t>
  </si>
  <si>
    <t>Mean LOA of vessels</t>
  </si>
  <si>
    <t>Total vessel's tonnage</t>
  </si>
  <si>
    <t>Total vessel's power</t>
  </si>
  <si>
    <t>Mean age of vessels</t>
  </si>
  <si>
    <t>Days at sea</t>
  </si>
  <si>
    <t>questionnaires, logbooks</t>
  </si>
  <si>
    <t>Energy consuption</t>
  </si>
  <si>
    <t>Number of fishing enterprises/units</t>
  </si>
  <si>
    <t>Register</t>
  </si>
  <si>
    <t>Value of landings per species</t>
  </si>
  <si>
    <t>First sale document</t>
  </si>
  <si>
    <t>Average price per spices</t>
  </si>
  <si>
    <t>S</t>
  </si>
  <si>
    <t>Employment by gender</t>
  </si>
  <si>
    <t>FTE by gender</t>
  </si>
  <si>
    <t>Unpaid labour by gender</t>
  </si>
  <si>
    <t>Employment by age</t>
  </si>
  <si>
    <t>Employment by education level</t>
  </si>
  <si>
    <t>Employment by nationality</t>
  </si>
  <si>
    <t>Employment by employment status</t>
  </si>
  <si>
    <t>FTE National</t>
  </si>
  <si>
    <t>Wages and salaries of crew</t>
  </si>
  <si>
    <t>Imputed value of unpaid labour</t>
  </si>
  <si>
    <t>Total vessels tonnage</t>
  </si>
  <si>
    <t>Total vessels power</t>
  </si>
  <si>
    <t xml:space="preserve">Demersal trawlers and/or demersal seiners </t>
  </si>
  <si>
    <t>inactive</t>
  </si>
  <si>
    <t>all length classes</t>
  </si>
  <si>
    <t>All segments</t>
  </si>
  <si>
    <t>Turnover</t>
  </si>
  <si>
    <t>every year</t>
  </si>
  <si>
    <t>Purchase of fish and other raw material for production</t>
  </si>
  <si>
    <t>Other operational costs</t>
  </si>
  <si>
    <t>Operating subsidies</t>
  </si>
  <si>
    <t>Total value of assets</t>
  </si>
  <si>
    <t>Financial income</t>
  </si>
  <si>
    <t>Financial expenditures</t>
  </si>
  <si>
    <t>Net investments</t>
  </si>
  <si>
    <t>Debt</t>
  </si>
  <si>
    <t>Number of persons employed</t>
  </si>
  <si>
    <t>Number of hours worked by employees and unpaid workers</t>
  </si>
  <si>
    <t>Number of enterprises</t>
  </si>
  <si>
    <t>Weight of raw material per species and origin (optional)</t>
  </si>
  <si>
    <t>Fishing, Processing</t>
  </si>
  <si>
    <t>All regions</t>
  </si>
  <si>
    <t>Census, estimation</t>
  </si>
  <si>
    <t>questionairres, logbooks, first sale documents, Fleet register</t>
  </si>
  <si>
    <t>https://dcf.mir.gdynia.pl/?page_id=367</t>
  </si>
  <si>
    <t>Fleet economic</t>
  </si>
  <si>
    <t>3A</t>
  </si>
  <si>
    <t>Revenue/costs</t>
  </si>
  <si>
    <t>N-1</t>
  </si>
  <si>
    <t>N+1, November 30</t>
  </si>
  <si>
    <t>February 15, 2022</t>
  </si>
  <si>
    <t>N = 2021</t>
  </si>
  <si>
    <t>Aquaculture economic</t>
  </si>
  <si>
    <t>3B</t>
  </si>
  <si>
    <t>according to  classification of aquaculture activities by Eurostat statistics, Poland has no marine aquaculture sector. Hence, no sampling was planned</t>
  </si>
  <si>
    <t>Fish processing economic</t>
  </si>
  <si>
    <t>3C</t>
  </si>
  <si>
    <t>all</t>
  </si>
  <si>
    <t>Biological variables</t>
  </si>
  <si>
    <t>1B</t>
  </si>
  <si>
    <t>N+1, March 31</t>
  </si>
  <si>
    <t>Recreational Fisheries</t>
  </si>
  <si>
    <t>1D</t>
  </si>
  <si>
    <t>N, May 31</t>
  </si>
  <si>
    <t>Anadromous and catadromous species</t>
  </si>
  <si>
    <t>1E</t>
  </si>
  <si>
    <t>N+1, March 15</t>
  </si>
  <si>
    <t>Incidental by-catch</t>
  </si>
  <si>
    <t>1F</t>
  </si>
  <si>
    <t>Research surveys at sea</t>
  </si>
  <si>
    <t>1H</t>
  </si>
  <si>
    <t>Fishing Activity Variable</t>
  </si>
  <si>
    <t>2A</t>
  </si>
  <si>
    <t>N+1, January 31</t>
  </si>
  <si>
    <t>March 31, 2022</t>
  </si>
  <si>
    <t>March 15, 2022</t>
  </si>
  <si>
    <t>POL - DEU</t>
  </si>
  <si>
    <t>POL - Tomasz Nermer (nermer@mir.gdynia.pl); 
 DEU - Jan-Dag Pohlmann (jan.pohlmann@thuenen.de)</t>
  </si>
  <si>
    <t>Biological sampling of yellow and silver eels from commercial fisheries in the Oder River Basin District will be covered by POL.</t>
  </si>
  <si>
    <t>Target sample size: 100 yellow and 100 silver eel from commercial fisheries in the Oder River Basin District (sample size might be adjusted to a lower level depending on the availability of eel from POL commercial fisheries).</t>
  </si>
  <si>
    <t>POL is responsible for submitting data to relevant ICES Expert Groups and to the EC. POL will provide data to DEU when requested.</t>
  </si>
  <si>
    <t>from 2013 onwards</t>
  </si>
  <si>
    <t>http://dcf.mir.gdynia.pl/?page_id=365</t>
  </si>
  <si>
    <t>POL - DNK</t>
  </si>
  <si>
    <t>POL - Irek Wojcik (iwojcik@mir.gdynia.pl)
DNK - Marie Storr-Paulsen (msp@aqua.dtu.dk)</t>
  </si>
  <si>
    <t xml:space="preserve">Vessels fishing under the Polish register, which land for first sale into Denmark, will be sampled as part of the Polish National Programme under the requirements of the EC Data Collection Framework (199/2008). </t>
  </si>
  <si>
    <t>Length and age of discards and landings</t>
  </si>
  <si>
    <t>DNK responsible for submitting data from DNK vessels, and POL from POL vessels, to the respective end-users.</t>
  </si>
  <si>
    <t>DEU - LTU  - NLD - POL</t>
  </si>
  <si>
    <t>LTU - Vilda Griuniene (Vilda.Griuniene@zum.lt)
DEU - Christoph Stransky (christoph.stransky@thuenen.de)
NLD - Sieto Verver (sieto.verver@wur.nl)
POL - Irek Wojcik (iwojcik@mir.gdynia.pl)</t>
  </si>
  <si>
    <t xml:space="preserve">DEU, LTU, NLD and POL to cooperate in the biological data collection on pelagic fisheries in SPRMFO waters.
</t>
  </si>
  <si>
    <t>POL is responsible for placement observers onboard, in coordination with NLD in respect of the expected vessels' movements.</t>
  </si>
  <si>
    <t>Biological sampling will be carried out on board EU fishing vessels in SPRFMO area by observers arranged by POL in coordination with NLD in respect of the expected vessels' movements. These observers will follow the sampling protocol as described in “Observer Manual for biological data collection in SPRFMO waters”, based on data collection requirements set out in “SPRFMO; Conservation and Management Measure on Standards for the Collection, Reporting, Verification and Exchange of Data (SPRFMO Data Standards)”.</t>
  </si>
  <si>
    <t xml:space="preserve">POL is responsible for data collection, quality control and delivery to the SPRFMO scientific working group of all data collected under this agreement. POL will distribute the data to Partners upon request. </t>
  </si>
  <si>
    <t>Each Partner ensures access to its fleet for observers under this agreement. Denied access to vessels does not exempt a Partner from legal or financial obligations.</t>
  </si>
  <si>
    <t xml:space="preserve">  (http://dcf.mir.gdynia.pl/?page_id=365)</t>
  </si>
  <si>
    <t>DEU - LTU  - LVA - NLD - POL</t>
  </si>
  <si>
    <t>DEU - Christoph Stransky (christoph.stransky@thuenen.de)
LVA - Aivars Berzins (Aivars.Berzins@bior.lv)
LTU - Indre Sidlauskiene
NLD - Sieto Verver (sieto.verver@wur.nl)
POL - Irek Wojcik (iwojcik@mir.gdynia.pl)</t>
  </si>
  <si>
    <t xml:space="preserve">DEU, LVA, LTU, NLD, POL to cooperate in the biological data collection on pelagic fisheries in CECAF waters in  2018-2020.
</t>
  </si>
  <si>
    <t xml:space="preserve">POL to coordinate the execution of data collection under this multi-lateral agreement. </t>
  </si>
  <si>
    <t>Biological sampling carried on board EU fishing vessels in CECAF area by observers arranged by POL. Observers follow the sampling protocol as described in "Biological Data Collection of pelagic fisheries in CECAF waters - Manual for scientific observers on board EU pelagic trawlers in CECAF area", version 8-03-2018.</t>
  </si>
  <si>
    <t>Poland is responsible for data collection, data entry and storage of the sampling data. The Netherlands is responsible for data validation, data processing and data delivery to relevant enduser. Poland and the Netherlands will collaborate to achieve timely delivery while ensuring to meet the required quality standards.</t>
  </si>
  <si>
    <t xml:space="preserve"> (http://dcf.mir.gdynia.pl/?page_id=365)</t>
  </si>
  <si>
    <t xml:space="preserve">Cooperation on collection of scientific survey data during the Baltic Ichthyoplankton Surveys. </t>
  </si>
  <si>
    <t>DNK is financially responsible for 6 days of a total of 12 days at sea on the June surveys on RV BALTICA (POL) and is also participating with 2 scientific crew members</t>
  </si>
  <si>
    <t>POL: Piotr Margoński (pmargonski@mir.gdynia.pl),
DEU: Bastian Huwer (bhu@aqua.dtu.dk).</t>
  </si>
  <si>
    <t xml:space="preserve">The surveys are conducted between March and November, aiming to cover the entire spawning season of the target species, Baltic cod in ICES SD 25 covered by a  standard station grid consisting of 45 stations. In addition, some cruises also cover adjacent areas (15 stations)  to account for potential spatial extension of spawning activity. </t>
  </si>
  <si>
    <t>Denmark is responsible for submitting the data to relevant ICES WG and to the EC</t>
  </si>
  <si>
    <t>2022-2024</t>
  </si>
  <si>
    <t>Boarding of 2 DNK scientists on POL research vessel. Consent for publication of name and e-mail address granted by Tomasz Nermer. Agreement file available at https://dcf.mir.gdynia.pl/?page_id=365</t>
  </si>
  <si>
    <t>New</t>
  </si>
  <si>
    <t>Ongoing</t>
  </si>
  <si>
    <t>Ongoing; current period 2021-2023</t>
  </si>
  <si>
    <t>CECAF, SPRFMO</t>
  </si>
  <si>
    <t xml:space="preserve">LM 2016 </t>
  </si>
  <si>
    <t>7C</t>
  </si>
  <si>
    <t>Sampling programme</t>
  </si>
  <si>
    <t>RCM LDF 2016 - 4</t>
  </si>
  <si>
    <t>The current multi-annual and multi-lateral agreements for biological sampling in CECAF (partners: GER, LAT, LIT, NED, POL) and SPFRMO area (partners: GER, LIT, NED, POL) terminate as of 31st December 2016. Given that the current arrangements with a subcontractor can’t continue, a new set-up for the multi-lateral agreements is required. Poland and The Netherlands agreed to investigate possibilities to arrange a joint sampling plan. RCM LDF recommends Poland and The Netherlands to liaise and draft an agreement for the respective areas and to propose this draft to the other MS involved</t>
  </si>
  <si>
    <t>FULFILLED</t>
  </si>
  <si>
    <t>Sampling agreements for both regions (CECAF and SPRFMO) has been extended untill end of 2020.</t>
  </si>
  <si>
    <t>NS&amp;EA, NA, Baltic</t>
  </si>
  <si>
    <t>RCG NANSEA/ BALTIC 2020</t>
  </si>
  <si>
    <t>Advice for completing Table 5A in the national workplans</t>
  </si>
  <si>
    <t>NANSEA BALTIC_2020_R04</t>
  </si>
  <si>
    <t>MS should take notice of the advice made for completing Table 5A: 
- Provide direct links to relevant documentations where possible,
- Ensure any links provided are correct and work,
- Ensure the documents referenced are reasonably recent (&gt;2014),
- Provide the date when the documentation was written or updated,
- Provide explanations of why this is good/best practice e.g. give  explicit references to any expert group reports that define the practices that are being followed,
- Double-check whether “NA” is a legitimate answer to a particular question.</t>
  </si>
  <si>
    <t>Follow advice for filling Table 5A according to recommendation</t>
  </si>
  <si>
    <t>Codes for metiers and reference lists that shall be used by Member States</t>
  </si>
  <si>
    <t>NANSEA BALTIC_2020_D02</t>
  </si>
  <si>
    <t>NC’s to approve whether the new codes for metiers and reference lists will be used and implemented by MS</t>
  </si>
  <si>
    <t>POL followed the advice on Table 5A provided in the recommendation.</t>
  </si>
  <si>
    <t>RCG LDF</t>
  </si>
  <si>
    <t>RCG 2020</t>
  </si>
  <si>
    <t>Data updates</t>
  </si>
  <si>
    <t>2020-1</t>
  </si>
  <si>
    <t>RCG LDF recommends that MS continue to update historical data as well as most recent data prior to the 2021 RCG LDF data call.</t>
  </si>
  <si>
    <t>data collection in SPRFMO region beyond 2024</t>
  </si>
  <si>
    <t>2020-2</t>
  </si>
  <si>
    <t>RCG LDF to set-up intersessional subgroup to prepare for data collection in the SPRFMO area beyond 2024. This subgroup shall work on a solid solution to cater for data collection under the given SPRFMO observer requirements as well as taking DCF requirements into account. The subgroup shall explore different scenarios such as accreditation for EU observers, self-sampling, remote monitoring etc. First results are presented at the 2021 RCG LDF.</t>
  </si>
  <si>
    <t>NANSEA BALTIC</t>
  </si>
  <si>
    <t>Catch and Effort Overviews</t>
  </si>
  <si>
    <t>Annual RDB catch and effort overview – approve sharing and Data Policy exemptions and agree on the process</t>
  </si>
  <si>
    <t>NANSEA BALTIC_2020_D01</t>
  </si>
  <si>
    <t xml:space="preserve">NC’s to approve whether the overviews can be made available to WGs that have been pre-approved for access to aggregated RDB data  </t>
  </si>
  <si>
    <t>Do NC’s approve the usage of RDB catch and effort overviews for selected ICES groups (i.e. those WGs who already have access to aggregated RDB data, approved by the SCRDB,  Annex 3) and allow defined exemptions from RDBES data policy?</t>
  </si>
  <si>
    <t>Metier Issues</t>
  </si>
  <si>
    <t>Do NC’s agree to use proposed metier list and target species assemblage group list?</t>
  </si>
  <si>
    <t>SCRDB</t>
  </si>
  <si>
    <t>Approve changes to the RDB/RDBES Data Policy</t>
  </si>
  <si>
    <t>NANSEA BALTIC_2020_D03</t>
  </si>
  <si>
    <t xml:space="preserve">Approve the proposed changes to the RDB/RDBES Data Policy.  These changes are: i) minor changes to the text, ii) allow NCs to pre-approve access to detailed data for selected ICES expert groups, iii) minor change to the aggregation guidelines
</t>
  </si>
  <si>
    <t>Do NC’s approve changes to the RDB/RDBES Data Policy?</t>
  </si>
  <si>
    <t xml:space="preserve">Approve the "Conditions for detailed RDBES data use" document </t>
  </si>
  <si>
    <t>NANSEA BALTIC_2020_D04</t>
  </si>
  <si>
    <t>Do NC’s approve the "Conditions for detailed RDBES data use" document and the procedure behind it?</t>
  </si>
  <si>
    <t>RWP</t>
  </si>
  <si>
    <t xml:space="preserve">Draft RWP - agree to non binding test run and endorse elements for test run </t>
  </si>
  <si>
    <t>NANSEA BALTIC_2020_D06</t>
  </si>
  <si>
    <t xml:space="preserve">NC’s to approve that a draft RWP is submitted to STECF in October 2020 for a non binding test run and to endorse the elements that were selected for the test run being table 1a on landing's overviews, 1g&amp;1h on surveys, 7a on coordination, 7b on recommendations and 7c on existing bilateral agreements. </t>
  </si>
  <si>
    <t>Do NC’s approve that a draft RWP will be submitted to STECF in October 2020 for a non binding test run and to endorse the elements that were selected for the test run?</t>
  </si>
  <si>
    <t>Small pelagics in Baltic</t>
  </si>
  <si>
    <t>All MS in the Baltic area should take part of this ISSG</t>
  </si>
  <si>
    <t>NANSEA BALTIC_2020_D07</t>
  </si>
  <si>
    <t>All RCG Baltic MS should take part of the ISSG work as all MS are exploiting the small pelagic fishery in the area.</t>
  </si>
  <si>
    <t xml:space="preserve">Will the MS involved take part in the work and workshop of ISSG “case study small pelagic in the Baltic”? 
</t>
  </si>
  <si>
    <t>ISSGs 2020-2021</t>
  </si>
  <si>
    <t>ISSG proposed to work during season 2020-2021</t>
  </si>
  <si>
    <t>NANSEA BALTIC_2020_D08</t>
  </si>
  <si>
    <t>The list of RCG ISSGs suggested by RCG NA NS&amp;EA and RCG Baltic to be confirmed to take place during season 2020-2021.</t>
  </si>
  <si>
    <t xml:space="preserve">Do NC’s agree on the list of ISSG for season 2020/2021?
Can they ensure that experts and manpower is assigned to ISSG work?
</t>
  </si>
  <si>
    <t>POL updated the data according to the LDF request in 2021</t>
  </si>
  <si>
    <t xml:space="preserve">POL contributed to the established subgroup in 2021. Work in progress during 2022-2023. </t>
  </si>
  <si>
    <t xml:space="preserve">Decision approved. No further action needed. 
</t>
  </si>
  <si>
    <t>POL takes part in this ISSG work</t>
  </si>
  <si>
    <t>POL contributed to relevant subgroups in 2021.</t>
  </si>
  <si>
    <t>RCM Baltic</t>
  </si>
  <si>
    <t>Regional Coordination Meeting for the Baltic Sea</t>
  </si>
  <si>
    <t>RCM NS&amp;EA</t>
  </si>
  <si>
    <t>Regional Coordination Meeting for the North Sea and Eastern Arctic</t>
  </si>
  <si>
    <t>RCM LDF</t>
  </si>
  <si>
    <t>Regional Coordination Meeting for the Long Distance Fisheries</t>
  </si>
  <si>
    <t>EGFDC</t>
  </si>
  <si>
    <t>Expert Group on Fisheries Data Collection</t>
  </si>
  <si>
    <t>PGECON</t>
  </si>
  <si>
    <t xml:space="preserve">Planning Group on Economic Issues </t>
  </si>
  <si>
    <t>PGDATA</t>
  </si>
  <si>
    <t>Planning Group on Data Needs for Assessment and Advice</t>
  </si>
  <si>
    <t>WGBIOP</t>
  </si>
  <si>
    <t xml:space="preserve">Working Group on Biological Parameters </t>
  </si>
  <si>
    <t>WGEEL</t>
  </si>
  <si>
    <t>Working Group on Eel</t>
  </si>
  <si>
    <t>WGBAST</t>
  </si>
  <si>
    <t>Working Group on Baltic Salmon and Trout</t>
  </si>
  <si>
    <t>Working Group on Recreational Fisheries Surveys</t>
  </si>
  <si>
    <t>WGCATCH</t>
  </si>
  <si>
    <t>Working Group on Commercial Catches</t>
  </si>
  <si>
    <t>WGBIFS</t>
  </si>
  <si>
    <t xml:space="preserve">Working Group on Baltic International Fish Survey </t>
  </si>
  <si>
    <t>WGBFAS</t>
  </si>
  <si>
    <t>Baltic Fisheries Assessment Working Group</t>
  </si>
  <si>
    <t>WGCHAIRS</t>
  </si>
  <si>
    <t>Annual Meeting of Advisory Working Groups Chairs</t>
  </si>
  <si>
    <t>WGBYC</t>
  </si>
  <si>
    <t>Working Group on Bycatch of Protected Species</t>
  </si>
  <si>
    <t>WGSFD</t>
  </si>
  <si>
    <t xml:space="preserve">Working Group on Spatial Fisheries Data </t>
  </si>
  <si>
    <t>DIG</t>
  </si>
  <si>
    <t>Data and Information Group</t>
  </si>
  <si>
    <t>WKRDB</t>
  </si>
  <si>
    <t>Workshop on Regional Data Base</t>
  </si>
  <si>
    <t>WKBaltSalmon</t>
  </si>
  <si>
    <t>Baltic salmon Benchmark WKBaltSalmon</t>
  </si>
  <si>
    <t>WGZE</t>
  </si>
  <si>
    <t>ICES Working Group on Zooplankton Ecology</t>
  </si>
  <si>
    <t>WGOH</t>
  </si>
  <si>
    <t>ICES Working Group on Oceanic Hydrography</t>
  </si>
  <si>
    <t>WGTRUTTA</t>
  </si>
  <si>
    <t>ICES Working Group with the Aim to Develop Assessment Models and Establish Biological Reference Points for Sea Trout (Anadromous Salmo trutta) Populations</t>
  </si>
  <si>
    <t xml:space="preserve">WKIBEBCA </t>
  </si>
  <si>
    <t>Workshop on Biological Input to Eastern Baltic Cod Assessment</t>
  </si>
  <si>
    <t>BEWG</t>
  </si>
  <si>
    <t>Benthic Ecology Working Group</t>
  </si>
  <si>
    <t>Steering Committee for the Regional Database &amp; Estimation System</t>
  </si>
  <si>
    <t>Online. Combined with RCG NANSEA - as RCG NANSEA&amp;Baltic</t>
  </si>
  <si>
    <t>Online. Combined with RCG Baltic - as RCG NANSEA&amp;Baltic</t>
  </si>
  <si>
    <t>Online</t>
  </si>
  <si>
    <t>Online. Current name: RCG ECON</t>
  </si>
  <si>
    <t>Double entry - Repetition of row 11</t>
  </si>
  <si>
    <t>Online. Currently: Regional Data Base and Estimation System Core Group (RDBES Core Group)</t>
  </si>
  <si>
    <t>Online. Current name: Working Group on Governance of the Regional Database &amp; Estimation System (WGRDBESGOV)</t>
  </si>
  <si>
    <t>No meeting in 2021</t>
  </si>
  <si>
    <t>WGAG</t>
  </si>
  <si>
    <t>Working Group on the Acoustic Trawl Data Portal Governance (WGAcousticGov)</t>
  </si>
  <si>
    <t>New in relation to WP</t>
  </si>
  <si>
    <t>WKRATIO</t>
  </si>
  <si>
    <t>Workshop on estimation of commercial catches I - Ratio estimator</t>
  </si>
  <si>
    <t>WKRDB-POP3</t>
  </si>
  <si>
    <t>ICES Workshop on populating the RDBES data model</t>
  </si>
  <si>
    <t>WKREF1</t>
  </si>
  <si>
    <t>Workshop on reference points 1</t>
  </si>
  <si>
    <t>LM</t>
  </si>
  <si>
    <t>Liaison Meeting</t>
  </si>
  <si>
    <t>RCG ECON - workshop</t>
  </si>
  <si>
    <t>RCG ECON Workshop on Social Variables</t>
  </si>
  <si>
    <t>WGSFDGOV</t>
  </si>
  <si>
    <t xml:space="preserve">Working Group on Spatial Fisheries Data Governance </t>
  </si>
  <si>
    <t>EC Technical Meeting</t>
  </si>
  <si>
    <t>Technical meeting regarding the SPRFMO Observer Programme</t>
  </si>
  <si>
    <t>New in relation to WP. Two meetings in 2021</t>
  </si>
  <si>
    <t xml:space="preserve">ISSG NC </t>
  </si>
  <si>
    <t>RCGs Interssesional Subgroup - National Correspondents</t>
  </si>
  <si>
    <t>New in relation to WP. Series of meetings in 2021</t>
  </si>
  <si>
    <t>ISSG SSF</t>
  </si>
  <si>
    <t>ISSG Data Quality</t>
  </si>
  <si>
    <t>New in relation to WP. Three meetings in 2021</t>
  </si>
  <si>
    <t>Meeting about Protocol for weighting age readers experience in exchange events</t>
  </si>
  <si>
    <t>ISSG Overviews</t>
  </si>
  <si>
    <t>ISSG SPB</t>
  </si>
  <si>
    <t>New in relation to WP. Series of meetings in 2022</t>
  </si>
  <si>
    <t>ISSG Metier</t>
  </si>
  <si>
    <t>New in relation to WP. Series of meetings in 2023</t>
  </si>
  <si>
    <t>ISSG ‘Stomach sampling</t>
  </si>
  <si>
    <t>RCGs Interssesional Subgroup on Small Scale Fisheries</t>
  </si>
  <si>
    <t>RCG Interssesional Subgroup on Data quality</t>
  </si>
  <si>
    <t>RCG Interssesional Subgroup on Catch, Effort and Sampling Overviews</t>
  </si>
  <si>
    <t>RCG Inter Sessional SubGroup on Case study of fisheries for small pelagics in the Baltic</t>
  </si>
  <si>
    <t>RCG Interssesional Subgroup on Metier issues</t>
  </si>
  <si>
    <t>RCG NANS&amp;EA &amp; Baltic Sea Interssesional Subgroup on ‘Regionally coordinated stomach sampling’</t>
  </si>
  <si>
    <t>ISSG SPRFMO-OP</t>
  </si>
  <si>
    <t>RCG LDF  Interssesional Subgroup on SPRFMO Observer Programme</t>
  </si>
  <si>
    <t>Renamed to WGQUALITY. No expert available at the time of the meeting in 2021</t>
  </si>
  <si>
    <t>According to  classification of aquaculture activities by Eurostat statistics, Poland has no marine aquaculture sector. Hence, no sampling is planned</t>
  </si>
  <si>
    <t>starting collection every year in 2021</t>
  </si>
  <si>
    <t>No changes compared to WP</t>
  </si>
  <si>
    <t>Inland - lakes</t>
  </si>
  <si>
    <t>yellow</t>
  </si>
  <si>
    <t>F</t>
  </si>
  <si>
    <t>sampling</t>
  </si>
  <si>
    <t>n.samples</t>
  </si>
  <si>
    <t xml:space="preserve">biological variables </t>
  </si>
  <si>
    <t>silver</t>
  </si>
  <si>
    <t>Szczecin Lagoon</t>
  </si>
  <si>
    <t>I</t>
  </si>
  <si>
    <t>trap</t>
  </si>
  <si>
    <t>n.sites</t>
  </si>
  <si>
    <t>yellow eel abundance</t>
  </si>
  <si>
    <t>Vistula Lagoon</t>
  </si>
  <si>
    <t>Pomeranian rivers</t>
  </si>
  <si>
    <t>trap, eel ladder</t>
  </si>
  <si>
    <t>abundance of recruits</t>
  </si>
  <si>
    <t>Oder and Vistula RBD</t>
  </si>
  <si>
    <t>adult</t>
  </si>
  <si>
    <t>parr</t>
  </si>
  <si>
    <t>electrofishing</t>
  </si>
  <si>
    <t>parr density</t>
  </si>
  <si>
    <t>Pomeranian rivers and Vistula river</t>
  </si>
  <si>
    <t>counters</t>
  </si>
  <si>
    <t>adult abundance</t>
  </si>
  <si>
    <t>Baltic Sea</t>
  </si>
  <si>
    <t>Residual abundance, no index rivers</t>
  </si>
  <si>
    <t>parr, adult</t>
  </si>
  <si>
    <t xml:space="preserve"> seeText box 1E</t>
  </si>
  <si>
    <t>Total Catch Measurement</t>
  </si>
  <si>
    <t>POL-ELE-FRW-FYK-commercial fishing</t>
  </si>
  <si>
    <t>POL-ELE-MAR-FYK-commercial fishing</t>
  </si>
  <si>
    <t xml:space="preserve">This sampling refers to surveys  in marine waters (transitional)  and is also defined in Tables 1 C </t>
  </si>
  <si>
    <t>POL-ELE-FRW-FYK-fishery-independent</t>
  </si>
  <si>
    <t>POL-ELE-FRW-FIX-fishery independant</t>
  </si>
  <si>
    <t>POL-TRS-FRW-FIX-commercial fishing</t>
  </si>
  <si>
    <t>POL-TRS-FRW-MEL-fishery-independent</t>
  </si>
  <si>
    <t>Planned number of at sea trips: 24</t>
  </si>
  <si>
    <t>Routine</t>
  </si>
  <si>
    <t>Annual</t>
  </si>
  <si>
    <t>The estimation of annual catch and number for the sampling Year (N) is available in the year after (N+1). Survey evaluated by WGRFS. Imputation is not performed at national level. Refusals recorded for questionnaires' survey. At-sea biological sampling not randomized but based on vessels' availability (drawing from vessel list).</t>
  </si>
  <si>
    <t>Vistula/Oder EMU</t>
  </si>
  <si>
    <t>EIFAAC</t>
  </si>
  <si>
    <t>Conducted by Inland Fisheries Institute (IFI)</t>
  </si>
  <si>
    <t>National estimates of catch based on questionaires and  catch register</t>
  </si>
  <si>
    <t>Data availabvle to WGEEL annually</t>
  </si>
  <si>
    <t>The estimation of annual catch and number for the sampling Year (N) is available in the year after (N+2). The survey is carried out as part of state statistics and is not financed by the DCF,  therefore the details of sampling design are not  available on the dcf platform.</t>
  </si>
  <si>
    <t>Only incidental catches of salmon are noted  in Polish rivers. There are no wild salmon populations.</t>
  </si>
  <si>
    <t>National estimates of catch based on questionaires,  catch register, on-site survey</t>
  </si>
  <si>
    <t xml:space="preserve">Routine sampling from 2020 based on Pilot Study 2017-2019. </t>
  </si>
  <si>
    <t>Routine sampling from 2020 based on Pilot Study 201-2019. Methodology presented during ICES WGRFS meeting in 2018 https://www.ices.dk/sites/pub/Publication%20Reports/Expert%20Group%20Report/EOSG/2018/WGRFS/WGRFS_2018.pdf. Pilots Study results documented in the "PS1-PL-2021 Report"  presented to EC (https://dcf.mir.gdynia.pl/wp-content/uploads/2021/05/PS1-PL-2021_Report.pdf)</t>
  </si>
  <si>
    <t>Baltic International Trawl Survey</t>
  </si>
  <si>
    <t>BITS Q1</t>
  </si>
  <si>
    <t>DEU (E); DNK (E); LTU (E); LVA (E); SWE (E)</t>
  </si>
  <si>
    <t>IIIb-d</t>
  </si>
  <si>
    <t>February</t>
  </si>
  <si>
    <t>Fish Hauls</t>
  </si>
  <si>
    <t>Fig 1.1</t>
  </si>
  <si>
    <t>ICES WGBIFS</t>
  </si>
  <si>
    <t>DATRAS, TowData, ROSCOP</t>
  </si>
  <si>
    <t>Number of planned days at sea and planned targets (no of hauls) may change between years subject to recommendations from WGBIFS</t>
  </si>
  <si>
    <t>BITS Q4</t>
  </si>
  <si>
    <t>November</t>
  </si>
  <si>
    <t>Fig 1.2</t>
  </si>
  <si>
    <t>Baltic International Acoustic Survey (Autumn)</t>
  </si>
  <si>
    <t>BIAS</t>
  </si>
  <si>
    <t>DEU (E); DNK (C); EST (E); FIN (E); LTU (E); LVA (E); SWE (E)</t>
  </si>
  <si>
    <t>September</t>
  </si>
  <si>
    <t>Echo Nm</t>
  </si>
  <si>
    <t>Fig 1.3</t>
  </si>
  <si>
    <t>BIAS-DB</t>
  </si>
  <si>
    <t>Number of planned days at sea and planned targets (no of hauls, Nm) may change between years subject to recommendations from WGBIFS</t>
  </si>
  <si>
    <t>Sprat Acoustic Survey</t>
  </si>
  <si>
    <t>SPRAS</t>
  </si>
  <si>
    <t>DEU (E); EST (E); LTU (E); LVA (E).</t>
  </si>
  <si>
    <t>May</t>
  </si>
  <si>
    <t>BASS-DB</t>
  </si>
  <si>
    <t>P</t>
  </si>
  <si>
    <t>Realized length of echointegration transects according to WGBIFS recommendation (min. 60 Nm for area of 1000 square Nm)</t>
  </si>
  <si>
    <t>Executed No of control hauls according to WGBIFS recommendation (min. 2 hauls per ICES statistical rectangle)</t>
  </si>
  <si>
    <t>Biological data for Cod 25-32 and Flounder 22-32</t>
  </si>
  <si>
    <t>C</t>
  </si>
  <si>
    <t>Cod stomach content</t>
  </si>
  <si>
    <t>CTD by haul</t>
  </si>
  <si>
    <t>Litter by haul</t>
  </si>
  <si>
    <t>Marine mammal observations</t>
  </si>
  <si>
    <t>Hydroacoustic data</t>
  </si>
  <si>
    <t>Biological data for Herring 25-29 and Sprat 22-32</t>
  </si>
  <si>
    <t>Biological data for Sprat 22-32</t>
  </si>
  <si>
    <t>No existing database</t>
  </si>
  <si>
    <t>ICES Oceanographic DB; ICES - IROC</t>
  </si>
  <si>
    <t xml:space="preserve">DATRAS </t>
  </si>
  <si>
    <t>ICES Acoustic trawl surveys DB</t>
  </si>
  <si>
    <t>Value in Column "S" represents the number of POL vessels in the stratum. Value in Column "T" represents number of vessels sampled, including vessels from other MS sampled according to multilateral agreement and joint sampling programme (see table 7C)</t>
  </si>
  <si>
    <t xml:space="preserve">new scheme, not included in WP - agreed by RCG </t>
  </si>
  <si>
    <t>Due to COVID-19 sampling at sea was suspended.</t>
  </si>
  <si>
    <t>no activity in 2021</t>
  </si>
  <si>
    <t>New row. Segment was not included in WP as not existing in the reference period</t>
  </si>
  <si>
    <r>
      <t>Reasons for undersampling - COVID related suspension of sampling at sea on vessels &gt;12m. Serious limitations of Cod (</t>
    </r>
    <r>
      <rPr>
        <i/>
        <sz val="10"/>
        <rFont val="Arial"/>
        <family val="2"/>
      </rPr>
      <t>Gadus morhua</t>
    </r>
    <r>
      <rPr>
        <sz val="10"/>
        <rFont val="Arial"/>
        <family val="2"/>
      </rPr>
      <t xml:space="preserve">) fishery in SD24. No samples from fishery targetting Cod. </t>
    </r>
  </si>
  <si>
    <r>
      <t xml:space="preserve">Reasons for undersampling - COVID related suspension of sampling at sea on vessels &gt;12m. Ban on fishery targeting Cod </t>
    </r>
    <r>
      <rPr>
        <i/>
        <sz val="10"/>
        <rFont val="Arial"/>
        <family val="2"/>
      </rPr>
      <t>(Gadus morhua</t>
    </r>
    <r>
      <rPr>
        <sz val="10"/>
        <rFont val="Arial"/>
        <family val="2"/>
      </rPr>
      <t>), only bycatch allowed.  Minor bycatch of cod was sampled from catches targeting Eel (Anguilla anguilla), Flounder (Platichthys flesus), Herring (Clupea harengus) and Trout (Salmo trutta)</t>
    </r>
  </si>
  <si>
    <r>
      <t xml:space="preserve">Reasons for undersampling - COVID related suspension of sampling at sea on vessels &gt;12m. Ban on fishery targeting Cod </t>
    </r>
    <r>
      <rPr>
        <i/>
        <sz val="10"/>
        <rFont val="Arial"/>
        <family val="2"/>
      </rPr>
      <t>(Gadus morhua</t>
    </r>
    <r>
      <rPr>
        <sz val="10"/>
        <rFont val="Arial"/>
        <family val="2"/>
      </rPr>
      <t xml:space="preserve">), only bycatch allowed. </t>
    </r>
  </si>
  <si>
    <t>71 control hauls was recommended by the WGBIFS and all planned hauls were executed in a shortened survey  time</t>
  </si>
  <si>
    <t>64 control hauls was recommended by the WGBIFS and all planned hauls were executed in a shortened survey  time</t>
  </si>
  <si>
    <t>Realized length of echointegration transects according to WGBIFS recommendation (min. 60 Nm for area of 1000 square Nm) in a shortened survey  time</t>
  </si>
  <si>
    <t>Executed No of control hauls according to WGBIFS recommendation (min. 2 hauls per ICES statistical rectangle) in a shortened survey  time</t>
  </si>
  <si>
    <t>5A</t>
  </si>
  <si>
    <t>all regions</t>
  </si>
  <si>
    <t>PGECON 2020 ToR 1</t>
  </si>
  <si>
    <t>2, 3</t>
  </si>
  <si>
    <t>Rules of procedure for the RCG ECON</t>
  </si>
  <si>
    <t>PGECON 2020
Recommendation 1</t>
  </si>
  <si>
    <t>PGECON 2020 recommends a follow-up to the draft Rules of Procedure, in Annex III to the report. During the plenary it was agreed that all MS may need more time to commit with the text produced, acknowledging at the same time that further delays on this issue could jeopardize the functioning and the work carried out in the RCG ECON.</t>
  </si>
  <si>
    <t>NC to review the draft, send comments if necessary, and finally adopt RoPs
by beginning of 2021.</t>
  </si>
  <si>
    <t>PGECON 2020 ToR 3</t>
  </si>
  <si>
    <t>Revision of EU Map delegated tables and delegated Annex - data on the fish processing sector</t>
  </si>
  <si>
    <t>PGECON 2020
Recommendation 4</t>
  </si>
  <si>
    <t>PGECON recommends to revise the text of Draft Commission Delegated Decision (new EU MAP), Chapter II paragraph 7 and to include under that paragraph the reference to a revised current binding Table 11 COM 2016/1251) in order to allow MSs to collect the data for the fish processing sector on an optional basis, as fish processing data collection is established by the currently binding Regulation (EC) 2017/1004. Hence, PGECON recommends to include in the requirements for the optional provision of data on raw materials under the proposed Table (13) of the Commission Delegated Decision (Economic and social variables for the processing industry sector): Volume and value by: Species, Production environment (Capture based fishery and aquaculture sector), Country of Origin (Domestic, other EU or non-EU), Type of processed material (fresh, frozen and semi-processed materials) – where possible.</t>
  </si>
  <si>
    <t>MSs to provide appropriate justification in their Work Plan for extensive or complementary to Eurostat data collection.</t>
  </si>
  <si>
    <t>PGECON 2020 ToR 5.2</t>
  </si>
  <si>
    <t>Implementation of the guidelines for the valuation of the fishing rights</t>
  </si>
  <si>
    <t>PGECON 2020
Recommendation 6</t>
  </si>
  <si>
    <t>PGECON recommends accepting the conclusions from the WS on capital value regarding the implementation of the guidelines for the valuation of the fishing rights. PGECON recommends a transition period in which MS explore the possibilities to apply the guidelines in their situation. During this transition period the obligation to gather information on the value of intangible assets should only include the transferable fishing rights. PGECON also recommends that in the meantime possibilities are sought to facilitate the sharing of experiences with the application of the guidelines in the various MS and the further development of the methodology.</t>
  </si>
  <si>
    <t>MS should use the guidelines in the coming period, adapt them to the specific fisheries (in terms of the basic assumptions to be used) and provide estimation of fishing rights.
Because some methods (like the hedonic model for the evaluation of the intangibles) require additional data collection, the MS WP should be adapted to include additional data collection for the implementation of the methods proposed by the guidelines.
The guidelines for the valuation of the fishing rights has to be included in the guidance document on definition and methodologies for the fleet and published on the DCF Web page.</t>
  </si>
  <si>
    <t>PGECON 2020 ToR 6</t>
  </si>
  <si>
    <t>Regional coordination in the drafting of RWP</t>
  </si>
  <si>
    <t>PGECON 2020
Recommendation 7</t>
  </si>
  <si>
    <t>PGECON 2020 recommends establishment of coordination process between all RCGs in regards to the drafting of Regional Work Plan (RWP).</t>
  </si>
  <si>
    <t>All stakeholders and relevant bodies, as well as all relevant MSs, should interact to create good coordination and ensure the unobstructed drafting of RWP.</t>
  </si>
  <si>
    <t>POL voted in favour of the Rules of Procedure</t>
  </si>
  <si>
    <t>POL followed the recommendation</t>
  </si>
  <si>
    <t>POL actively participated in the RWP drafting</t>
  </si>
  <si>
    <t>Escape device. No sampling performed in 2021 due to COVID-19 (restrictions in poeple movement, safaty issues). See Text Box 1C for details.</t>
  </si>
  <si>
    <t>Baltic vessels fishing for small pelagic's</t>
  </si>
  <si>
    <t>random draw</t>
  </si>
  <si>
    <t>New row. Sampling frame not present in the Work Plan. Samples were collected as a part of RCG Intersessional Subgroup 'Case study of fisheries for small pelagic's in the Baltic' . The data were collected in the three months period January-March 2021</t>
  </si>
  <si>
    <t>List of 56 vessels which met the following criteria: were active at least once in the period January-March 2020, were using OTM, had total landings 10t minimum, were targeting sprat or herring (over 95%), have length above 17.5m.</t>
  </si>
  <si>
    <t>Self-sampling of small pelagic's</t>
  </si>
  <si>
    <t>Inland waters - Pomeranian rivers</t>
  </si>
  <si>
    <t>Salmo salar*NA</t>
  </si>
  <si>
    <t>New row. There are no wild salmon rivers (Index rivers) in Poland. Accidental catch of salmon parr will be noted during sea trout electrofishing survey.  SeeText box 1E.</t>
  </si>
  <si>
    <t>Small Pelagic Pilot Plan 2021</t>
  </si>
  <si>
    <t>New row. This is not corresponding to any sampling frame in the WP.  Software for data accuracy checks has been launched, and is still under development with the new features. The model and assumptions of the data accuracy checks software have been specified in 2019 and in the following years it was adjusted to the new sampling design. The new features are still being  developed and the information about possible accuracy checks is currently being collected from the available literature. Thoroughout the last year, the outcomes of WKBIOPTIM have been analysed and will be implemented in the nearest future.   Moreover data quality check software is still being developed by adding new features to it. Imputation is not performed at national level but at Stock Data Coordination level. Data are provided to end user "as-is" (as collected, validated and recorded in national database).</t>
  </si>
  <si>
    <t>Low performance is the result of: suspension of sampling at sea due to Covid-19, restrictions on people movevement or lack of vessels' activity caused by Covid-19, fishing bans, significant decrease in landings of main commercial species and high refusal rate (see Text Boxes 1C and 4A for more details).</t>
  </si>
  <si>
    <t>00-&lt;10 m</t>
  </si>
  <si>
    <t>new segment, not included in WP</t>
  </si>
  <si>
    <t>wrong length class in WP, should be 12-&lt;18 m</t>
  </si>
  <si>
    <r>
      <t>Reasons for undersampling - COVID related suspension of sampling at sea on vessels &gt;12m. Serious limitations of Cod (</t>
    </r>
    <r>
      <rPr>
        <i/>
        <sz val="10"/>
        <rFont val="Arial"/>
        <family val="2"/>
        <charset val="238"/>
      </rPr>
      <t>Gadus morhua</t>
    </r>
    <r>
      <rPr>
        <sz val="10"/>
        <rFont val="Arial"/>
        <family val="2"/>
        <charset val="238"/>
      </rPr>
      <t>) fishery in SD24. No samples from fishery targetting Cod. Minor bycatch of cod was sampled from catches targeting Perch (Perca fluviatilis) and Turbot (Scophthalmus maximus)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</si>
</sst>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6" x14ac:knownFonts="1">
    <font>
      <sz val="11"/>
      <color theme="1"/>
      <name val="Calibri"/>
      <family val="2"/>
      <scheme val="minor"/>
    </font>
    <font>
      <sz val="11"/>
      <color theme="1"/>
      <name val="Calibri"/>
      <family val="2"/>
      <scheme val="minor"/>
    </font>
    <font>
      <b/>
      <sz val="10"/>
      <name val="Arial"/>
      <family val="2"/>
    </font>
    <font>
      <b/>
      <sz val="8"/>
      <name val="Arial"/>
      <family val="2"/>
    </font>
    <font>
      <sz val="10"/>
      <name val="Arial"/>
      <family val="2"/>
    </font>
    <font>
      <sz val="10"/>
      <color indexed="8"/>
      <name val="Arial"/>
      <family val="2"/>
    </font>
    <font>
      <i/>
      <sz val="10"/>
      <name val="Arial"/>
      <family val="2"/>
    </font>
    <font>
      <sz val="10"/>
      <color theme="1"/>
      <name val="Arial"/>
      <family val="2"/>
    </font>
    <font>
      <i/>
      <sz val="10"/>
      <color indexed="8"/>
      <name val="Arial"/>
      <family val="2"/>
    </font>
    <font>
      <sz val="10"/>
      <color rgb="FFFF0000"/>
      <name val="Arial"/>
      <family val="2"/>
    </font>
    <font>
      <b/>
      <sz val="10"/>
      <color indexed="8"/>
      <name val="Arial"/>
      <family val="2"/>
    </font>
    <font>
      <b/>
      <sz val="10"/>
      <color theme="1"/>
      <name val="Arial"/>
      <family val="2"/>
    </font>
    <font>
      <strike/>
      <sz val="10"/>
      <name val="Arial"/>
      <family val="2"/>
    </font>
    <font>
      <sz val="11"/>
      <color theme="1"/>
      <name val="Arial"/>
      <family val="2"/>
    </font>
    <font>
      <sz val="8"/>
      <color theme="1"/>
      <name val="Arial"/>
      <family val="2"/>
    </font>
    <font>
      <sz val="8"/>
      <name val="Arial"/>
      <family val="2"/>
    </font>
    <font>
      <b/>
      <sz val="8"/>
      <color indexed="8"/>
      <name val="Arial"/>
      <family val="2"/>
    </font>
    <font>
      <sz val="8"/>
      <color rgb="FF000000"/>
      <name val="Arial"/>
      <family val="2"/>
    </font>
    <font>
      <b/>
      <sz val="8"/>
      <color rgb="FF000000"/>
      <name val="Arial"/>
      <family val="2"/>
    </font>
    <font>
      <b/>
      <sz val="8"/>
      <color theme="1"/>
      <name val="Arial"/>
      <family val="2"/>
    </font>
    <font>
      <b/>
      <sz val="10"/>
      <color rgb="FFFF0000"/>
      <name val="Arial"/>
      <family val="2"/>
    </font>
    <font>
      <sz val="10"/>
      <name val="Arial"/>
      <family val="2"/>
      <charset val="238"/>
    </font>
    <font>
      <sz val="11"/>
      <name val="Calibri"/>
      <family val="2"/>
      <charset val="238"/>
      <scheme val="minor"/>
    </font>
    <font>
      <i/>
      <sz val="10"/>
      <name val="Arial"/>
      <family val="2"/>
      <charset val="238"/>
    </font>
    <font>
      <sz val="10"/>
      <color theme="1"/>
      <name val="Arial"/>
      <family val="2"/>
      <charset val="238"/>
    </font>
    <font>
      <i/>
      <sz val="10"/>
      <color indexed="8"/>
      <name val="Arial"/>
      <family val="2"/>
      <charset val="238"/>
    </font>
    <font>
      <sz val="10"/>
      <color indexed="8"/>
      <name val="Arial"/>
      <family val="2"/>
      <charset val="238"/>
    </font>
    <font>
      <sz val="11"/>
      <name val="Calibri"/>
      <family val="2"/>
      <scheme val="minor"/>
    </font>
    <font>
      <u/>
      <sz val="10"/>
      <color theme="10"/>
      <name val="Arial"/>
      <family val="2"/>
    </font>
    <font>
      <sz val="10"/>
      <color rgb="FF000000"/>
      <name val="Arial"/>
      <family val="2"/>
    </font>
    <font>
      <sz val="10"/>
      <color rgb="FF000000"/>
      <name val="Arial"/>
      <family val="2"/>
      <charset val="238"/>
    </font>
    <font>
      <u/>
      <sz val="11"/>
      <color theme="10"/>
      <name val="Calibri"/>
      <family val="2"/>
      <scheme val="minor"/>
    </font>
    <font>
      <sz val="12"/>
      <color rgb="FF000000"/>
      <name val="Calibri"/>
      <family val="2"/>
      <charset val="238"/>
    </font>
    <font>
      <b/>
      <sz val="10"/>
      <color rgb="FFFF0000"/>
      <name val="Arial"/>
      <family val="2"/>
      <charset val="238"/>
    </font>
    <font>
      <sz val="11"/>
      <color indexed="8"/>
      <name val="Calibri"/>
      <family val="2"/>
    </font>
    <font>
      <sz val="10"/>
      <color indexed="9"/>
      <name val="Arial"/>
      <family val="2"/>
    </font>
    <font>
      <sz val="11"/>
      <color indexed="9"/>
      <name val="Calibri"/>
      <family val="2"/>
    </font>
    <font>
      <b/>
      <sz val="10"/>
      <color indexed="63"/>
      <name val="Arial"/>
      <family val="2"/>
    </font>
    <font>
      <b/>
      <sz val="10"/>
      <color indexed="5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62"/>
      <name val="Arial"/>
      <family val="2"/>
    </font>
    <font>
      <b/>
      <sz val="11"/>
      <color indexed="62"/>
      <name val="Calibri"/>
      <family val="2"/>
    </font>
    <font>
      <sz val="11"/>
      <color indexed="62"/>
      <name val="Calibri"/>
      <family val="2"/>
    </font>
    <font>
      <i/>
      <sz val="10"/>
      <color indexed="23"/>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8"/>
      <color indexed="56"/>
      <name val="Cambria"/>
      <family val="2"/>
    </font>
    <font>
      <sz val="10"/>
      <color indexed="10"/>
      <name val="Arial"/>
      <family val="2"/>
    </font>
  </fonts>
  <fills count="33">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
      <patternFill patternType="solid">
        <fgColor theme="0"/>
        <bgColor indexed="26"/>
      </patternFill>
    </fill>
    <fill>
      <patternFill patternType="solid">
        <fgColor theme="0" tint="-0.14999847407452621"/>
        <bgColor indexed="64"/>
      </patternFill>
    </fill>
    <fill>
      <patternFill patternType="solid">
        <fgColor indexed="9"/>
        <bgColor indexed="64"/>
      </patternFill>
    </fill>
    <fill>
      <patternFill patternType="solid">
        <fgColor theme="0" tint="-0.14999847407452621"/>
        <bgColor indexed="41"/>
      </patternFill>
    </fill>
    <fill>
      <patternFill patternType="solid">
        <fgColor theme="0" tint="-0.14999847407452621"/>
        <bgColor indexed="26"/>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24"/>
        <bgColor indexed="41"/>
      </patternFill>
    </fill>
    <fill>
      <patternFill patternType="solid">
        <fgColor indexed="26"/>
        <bgColor indexed="9"/>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22"/>
        <bgColor indexed="31"/>
      </patternFill>
    </fill>
    <fill>
      <patternFill patternType="solid">
        <fgColor indexed="43"/>
        <bgColor indexed="26"/>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54"/>
        <bgColor indexed="19"/>
      </patternFill>
    </fill>
  </fills>
  <borders count="93">
    <border>
      <left/>
      <right/>
      <top/>
      <bottom/>
      <diagonal/>
    </border>
    <border>
      <left style="medium">
        <color indexed="8"/>
      </left>
      <right/>
      <top style="medium">
        <color indexed="8"/>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auto="1"/>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auto="1"/>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auto="1"/>
      </right>
      <top style="thin">
        <color auto="1"/>
      </top>
      <bottom style="thin">
        <color auto="1"/>
      </bottom>
      <diagonal/>
    </border>
  </borders>
  <cellStyleXfs count="101">
    <xf numFmtId="0" fontId="0" fillId="0" borderId="0"/>
    <xf numFmtId="9" fontId="1" fillId="0" borderId="0" applyFont="0" applyFill="0" applyBorder="0" applyAlignment="0" applyProtection="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28" fillId="0" borderId="0" applyNumberFormat="0" applyFill="0" applyBorder="0" applyAlignment="0" applyProtection="0"/>
    <xf numFmtId="0" fontId="31" fillId="0" borderId="0" applyNumberForma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34" fillId="22" borderId="0" applyNumberFormat="0" applyBorder="0" applyAlignment="0" applyProtection="0"/>
    <xf numFmtId="0" fontId="34" fillId="19"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4" fillId="18" borderId="0" applyNumberFormat="0" applyBorder="0" applyAlignment="0" applyProtection="0"/>
    <xf numFmtId="0" fontId="34" fillId="15" borderId="0" applyNumberFormat="0" applyBorder="0" applyAlignment="0" applyProtection="0"/>
    <xf numFmtId="0" fontId="35" fillId="24"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6" fillId="26" borderId="0" applyNumberFormat="0" applyBorder="0" applyAlignment="0" applyProtection="0"/>
    <xf numFmtId="0" fontId="36" fillId="19" borderId="0" applyNumberFormat="0" applyBorder="0" applyAlignment="0" applyProtection="0"/>
    <xf numFmtId="0" fontId="36" fillId="23"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15" borderId="0" applyNumberFormat="0" applyBorder="0" applyAlignment="0" applyProtection="0"/>
    <xf numFmtId="0" fontId="37" fillId="22" borderId="71" applyNumberFormat="0" applyAlignment="0" applyProtection="0"/>
    <xf numFmtId="0" fontId="38" fillId="22" borderId="72" applyNumberFormat="0" applyAlignment="0" applyProtection="0"/>
    <xf numFmtId="0" fontId="39" fillId="12" borderId="0" applyNumberFormat="0" applyBorder="0" applyAlignment="0" applyProtection="0"/>
    <xf numFmtId="0" fontId="40" fillId="16" borderId="72" applyNumberFormat="0" applyAlignment="0" applyProtection="0"/>
    <xf numFmtId="0" fontId="41" fillId="31" borderId="73" applyNumberFormat="0" applyAlignment="0" applyProtection="0"/>
    <xf numFmtId="0" fontId="42" fillId="0" borderId="74" applyNumberFormat="0" applyFill="0" applyAlignment="0" applyProtection="0"/>
    <xf numFmtId="0" fontId="43" fillId="15" borderId="72" applyNumberFormat="0" applyAlignment="0" applyProtection="0"/>
    <xf numFmtId="0" fontId="44" fillId="0" borderId="0" applyNumberFormat="0" applyFill="0" applyBorder="0" applyAlignment="0" applyProtection="0"/>
    <xf numFmtId="0" fontId="36" fillId="26"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2"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45" fillId="15" borderId="72" applyNumberFormat="0" applyAlignment="0" applyProtection="0"/>
    <xf numFmtId="0" fontId="10" fillId="0" borderId="75" applyNumberFormat="0" applyFill="0" applyAlignment="0" applyProtection="0"/>
    <xf numFmtId="0" fontId="46" fillId="0" borderId="0" applyNumberFormat="0" applyFill="0" applyBorder="0" applyAlignment="0" applyProtection="0"/>
    <xf numFmtId="0" fontId="47" fillId="11" borderId="0" applyNumberFormat="0" applyBorder="0" applyAlignment="0" applyProtection="0"/>
    <xf numFmtId="0" fontId="1" fillId="0" borderId="0"/>
    <xf numFmtId="0" fontId="4" fillId="0" borderId="0"/>
    <xf numFmtId="0" fontId="1" fillId="0" borderId="0"/>
    <xf numFmtId="0" fontId="4" fillId="0" borderId="0"/>
    <xf numFmtId="0" fontId="1" fillId="0" borderId="0"/>
    <xf numFmtId="0" fontId="4" fillId="17" borderId="77" applyNumberFormat="0" applyAlignment="0" applyProtection="0"/>
    <xf numFmtId="0" fontId="4" fillId="17" borderId="77" applyNumberFormat="0" applyAlignment="0" applyProtection="0"/>
    <xf numFmtId="0" fontId="48" fillId="16" borderId="71" applyNumberFormat="0" applyAlignment="0" applyProtection="0"/>
    <xf numFmtId="0" fontId="1" fillId="0" borderId="0"/>
    <xf numFmtId="0" fontId="1" fillId="0" borderId="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8" applyNumberFormat="0" applyFill="0" applyAlignment="0" applyProtection="0"/>
    <xf numFmtId="0" fontId="53" fillId="0" borderId="76" applyNumberFormat="0" applyFill="0" applyAlignment="0" applyProtection="0"/>
    <xf numFmtId="0" fontId="44" fillId="0" borderId="79"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4" fillId="0" borderId="0"/>
    <xf numFmtId="9" fontId="4" fillId="0" borderId="0" applyFont="0" applyFill="0" applyBorder="0" applyAlignment="0" applyProtection="0"/>
    <xf numFmtId="0" fontId="4" fillId="0" borderId="0"/>
    <xf numFmtId="0" fontId="1" fillId="0" borderId="0"/>
    <xf numFmtId="0" fontId="37" fillId="22" borderId="81" applyNumberFormat="0" applyAlignment="0" applyProtection="0"/>
    <xf numFmtId="0" fontId="38" fillId="22" borderId="82" applyNumberFormat="0" applyAlignment="0" applyProtection="0"/>
    <xf numFmtId="0" fontId="40" fillId="16" borderId="82" applyNumberFormat="0" applyAlignment="0" applyProtection="0"/>
    <xf numFmtId="0" fontId="43" fillId="15" borderId="82" applyNumberFormat="0" applyAlignment="0" applyProtection="0"/>
    <xf numFmtId="0" fontId="45" fillId="15" borderId="82" applyNumberFormat="0" applyAlignment="0" applyProtection="0"/>
    <xf numFmtId="0" fontId="10" fillId="0" borderId="83" applyNumberFormat="0" applyFill="0" applyAlignment="0" applyProtection="0"/>
    <xf numFmtId="0" fontId="4" fillId="17" borderId="84" applyNumberFormat="0" applyAlignment="0" applyProtection="0"/>
    <xf numFmtId="0" fontId="4" fillId="17" borderId="84" applyNumberFormat="0" applyAlignment="0" applyProtection="0"/>
    <xf numFmtId="0" fontId="48" fillId="16" borderId="81" applyNumberFormat="0" applyAlignment="0" applyProtection="0"/>
  </cellStyleXfs>
  <cellXfs count="729">
    <xf numFmtId="0" fontId="0" fillId="0" borderId="0" xfId="0"/>
    <xf numFmtId="0" fontId="2" fillId="0" borderId="1" xfId="0" applyNumberFormat="1" applyFont="1" applyFill="1" applyBorder="1" applyAlignment="1">
      <alignment vertical="center"/>
    </xf>
    <xf numFmtId="0" fontId="3" fillId="0" borderId="8" xfId="0" applyNumberFormat="1" applyFont="1" applyFill="1" applyBorder="1" applyAlignment="1">
      <alignment horizontal="center" vertical="center" wrapText="1"/>
    </xf>
    <xf numFmtId="0" fontId="5" fillId="0" borderId="0" xfId="0" applyNumberFormat="1" applyFont="1" applyFill="1"/>
    <xf numFmtId="0" fontId="2" fillId="0" borderId="0" xfId="0" applyNumberFormat="1" applyFont="1" applyFill="1" applyBorder="1" applyAlignment="1">
      <alignment vertical="center"/>
    </xf>
    <xf numFmtId="0" fontId="5" fillId="0" borderId="12" xfId="0" applyNumberFormat="1" applyFont="1" applyFill="1" applyBorder="1" applyAlignment="1">
      <alignment horizontal="center" vertical="center"/>
    </xf>
    <xf numFmtId="0" fontId="7" fillId="0" borderId="23" xfId="0" applyNumberFormat="1" applyFont="1" applyFill="1" applyBorder="1" applyAlignment="1">
      <alignment horizontal="center"/>
    </xf>
    <xf numFmtId="0" fontId="7" fillId="0" borderId="12" xfId="0" applyNumberFormat="1" applyFont="1" applyFill="1" applyBorder="1" applyAlignment="1">
      <alignment horizontal="center"/>
    </xf>
    <xf numFmtId="0" fontId="5" fillId="0" borderId="12" xfId="0" applyNumberFormat="1" applyFont="1" applyFill="1" applyBorder="1" applyAlignment="1">
      <alignment horizontal="center"/>
    </xf>
    <xf numFmtId="0" fontId="2" fillId="0" borderId="5" xfId="0" applyNumberFormat="1" applyFont="1" applyFill="1" applyBorder="1" applyAlignment="1">
      <alignment horizontal="left" vertical="center"/>
    </xf>
    <xf numFmtId="0" fontId="2" fillId="0" borderId="0" xfId="0" applyNumberFormat="1" applyFont="1" applyBorder="1" applyAlignment="1">
      <alignment vertical="center"/>
    </xf>
    <xf numFmtId="0" fontId="7" fillId="0" borderId="12" xfId="0" applyNumberFormat="1" applyFont="1" applyFill="1" applyBorder="1" applyAlignment="1">
      <alignment horizontal="center" wrapText="1"/>
    </xf>
    <xf numFmtId="1" fontId="5" fillId="0" borderId="12" xfId="0" applyNumberFormat="1" applyFont="1" applyFill="1" applyBorder="1" applyAlignment="1">
      <alignment horizontal="center"/>
    </xf>
    <xf numFmtId="0" fontId="2" fillId="0" borderId="0" xfId="2" applyNumberFormat="1" applyFont="1" applyFill="1" applyBorder="1" applyAlignment="1">
      <alignment vertical="center"/>
    </xf>
    <xf numFmtId="0" fontId="4" fillId="0" borderId="0" xfId="0" applyNumberFormat="1" applyFont="1"/>
    <xf numFmtId="0" fontId="4" fillId="4" borderId="0" xfId="0" applyNumberFormat="1" applyFont="1" applyFill="1"/>
    <xf numFmtId="0" fontId="4" fillId="0" borderId="0" xfId="0" applyNumberFormat="1" applyFont="1" applyFill="1"/>
    <xf numFmtId="0" fontId="4" fillId="0" borderId="0" xfId="0" applyNumberFormat="1" applyFont="1" applyBorder="1" applyAlignment="1"/>
    <xf numFmtId="0" fontId="4" fillId="0" borderId="0" xfId="0" applyNumberFormat="1" applyFont="1" applyFill="1" applyBorder="1" applyAlignment="1"/>
    <xf numFmtId="0" fontId="4" fillId="0" borderId="4" xfId="0" applyNumberFormat="1" applyFont="1" applyBorder="1" applyAlignment="1"/>
    <xf numFmtId="0" fontId="4" fillId="0" borderId="4" xfId="0" applyNumberFormat="1" applyFont="1" applyFill="1" applyBorder="1" applyAlignment="1"/>
    <xf numFmtId="0" fontId="5" fillId="0" borderId="23" xfId="0" applyNumberFormat="1" applyFont="1" applyFill="1" applyBorder="1" applyAlignment="1">
      <alignment horizontal="center" vertical="center"/>
    </xf>
    <xf numFmtId="0" fontId="11" fillId="0" borderId="0" xfId="3" applyNumberFormat="1" applyFont="1" applyBorder="1" applyAlignment="1"/>
    <xf numFmtId="0" fontId="2" fillId="0" borderId="0" xfId="0" applyNumberFormat="1" applyFont="1" applyFill="1" applyBorder="1" applyAlignment="1">
      <alignment horizontal="left" vertical="center"/>
    </xf>
    <xf numFmtId="0" fontId="4" fillId="0" borderId="0" xfId="0" applyNumberFormat="1" applyFont="1" applyBorder="1"/>
    <xf numFmtId="0" fontId="7" fillId="0" borderId="0" xfId="3" applyNumberFormat="1" applyFont="1" applyBorder="1" applyAlignment="1"/>
    <xf numFmtId="0" fontId="4" fillId="0" borderId="36" xfId="0" applyNumberFormat="1" applyFont="1" applyBorder="1" applyAlignment="1"/>
    <xf numFmtId="0" fontId="2" fillId="0" borderId="28" xfId="0" applyNumberFormat="1" applyFont="1" applyFill="1" applyBorder="1" applyAlignment="1">
      <alignment horizontal="left" vertical="center"/>
    </xf>
    <xf numFmtId="0" fontId="4" fillId="0" borderId="0" xfId="0" applyNumberFormat="1" applyFont="1" applyBorder="1" applyAlignment="1">
      <alignment horizontal="center" vertical="center"/>
    </xf>
    <xf numFmtId="1" fontId="4" fillId="3" borderId="23" xfId="1" applyNumberFormat="1" applyFont="1" applyFill="1" applyBorder="1" applyAlignment="1">
      <alignment horizontal="center"/>
    </xf>
    <xf numFmtId="0" fontId="11" fillId="0" borderId="39" xfId="3" applyNumberFormat="1" applyFont="1" applyFill="1" applyBorder="1" applyAlignment="1">
      <alignment horizontal="center" vertical="center" wrapText="1"/>
    </xf>
    <xf numFmtId="0" fontId="11" fillId="0" borderId="39" xfId="3" applyNumberFormat="1" applyFont="1" applyFill="1" applyBorder="1" applyAlignment="1">
      <alignment horizontal="center" vertical="center"/>
    </xf>
    <xf numFmtId="0" fontId="11" fillId="0" borderId="39" xfId="4" applyNumberFormat="1" applyFont="1" applyFill="1" applyBorder="1" applyAlignment="1">
      <alignment horizontal="center" vertical="center" wrapText="1"/>
    </xf>
    <xf numFmtId="0" fontId="11" fillId="0" borderId="39" xfId="4" applyNumberFormat="1" applyFont="1" applyFill="1" applyBorder="1" applyAlignment="1">
      <alignment horizontal="center" vertical="center"/>
    </xf>
    <xf numFmtId="0" fontId="2" fillId="3" borderId="39" xfId="5" applyNumberFormat="1" applyFont="1" applyFill="1" applyBorder="1" applyAlignment="1">
      <alignment horizontal="center" vertical="center" wrapText="1"/>
    </xf>
    <xf numFmtId="1" fontId="4" fillId="3" borderId="15" xfId="1" applyNumberFormat="1" applyFont="1" applyFill="1" applyBorder="1" applyAlignment="1">
      <alignment horizontal="center"/>
    </xf>
    <xf numFmtId="0" fontId="2" fillId="0" borderId="2" xfId="0" applyNumberFormat="1" applyFont="1" applyBorder="1"/>
    <xf numFmtId="0" fontId="7" fillId="0" borderId="0" xfId="0" applyNumberFormat="1" applyFont="1" applyFill="1" applyBorder="1"/>
    <xf numFmtId="0" fontId="7" fillId="0" borderId="0" xfId="0" applyNumberFormat="1" applyFont="1" applyBorder="1"/>
    <xf numFmtId="0" fontId="7" fillId="0" borderId="0" xfId="0" applyNumberFormat="1" applyFont="1"/>
    <xf numFmtId="0" fontId="7" fillId="0" borderId="0" xfId="0" applyNumberFormat="1" applyFont="1" applyBorder="1" applyAlignment="1"/>
    <xf numFmtId="0" fontId="7" fillId="0" borderId="16" xfId="0" applyNumberFormat="1" applyFont="1" applyBorder="1" applyAlignment="1"/>
    <xf numFmtId="0" fontId="7" fillId="0" borderId="4" xfId="0" applyNumberFormat="1" applyFont="1" applyBorder="1" applyAlignment="1"/>
    <xf numFmtId="0" fontId="7" fillId="0" borderId="12" xfId="0" applyNumberFormat="1" applyFont="1" applyFill="1" applyBorder="1" applyAlignment="1">
      <alignment horizontal="center" vertical="center"/>
    </xf>
    <xf numFmtId="0" fontId="7" fillId="0" borderId="0" xfId="0" applyNumberFormat="1" applyFont="1" applyFill="1"/>
    <xf numFmtId="0" fontId="14" fillId="0" borderId="0" xfId="0" applyNumberFormat="1" applyFont="1"/>
    <xf numFmtId="0" fontId="3" fillId="0" borderId="12" xfId="0" applyNumberFormat="1" applyFont="1" applyFill="1" applyBorder="1" applyAlignment="1">
      <alignment horizontal="center" vertical="center"/>
    </xf>
    <xf numFmtId="0" fontId="7" fillId="0" borderId="0" xfId="0" applyNumberFormat="1" applyFont="1" applyFill="1" applyAlignment="1">
      <alignment horizontal="center"/>
    </xf>
    <xf numFmtId="0" fontId="7" fillId="0" borderId="0" xfId="0" applyNumberFormat="1" applyFont="1" applyFill="1" applyBorder="1" applyAlignment="1">
      <alignment vertical="top" wrapText="1"/>
    </xf>
    <xf numFmtId="0" fontId="2" fillId="0" borderId="4" xfId="0" applyNumberFormat="1" applyFont="1" applyFill="1" applyBorder="1" applyAlignment="1">
      <alignment vertical="center"/>
    </xf>
    <xf numFmtId="0" fontId="2" fillId="0" borderId="7" xfId="0" applyNumberFormat="1" applyFont="1" applyFill="1" applyBorder="1" applyAlignment="1">
      <alignment horizontal="center" vertical="center" wrapText="1"/>
    </xf>
    <xf numFmtId="0" fontId="2" fillId="0" borderId="8" xfId="2"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7" fillId="0" borderId="23" xfId="0" applyNumberFormat="1" applyFont="1" applyBorder="1" applyAlignment="1" applyProtection="1">
      <alignment horizontal="center"/>
    </xf>
    <xf numFmtId="0" fontId="3" fillId="0" borderId="30" xfId="0" applyNumberFormat="1" applyFont="1" applyFill="1" applyBorder="1" applyAlignment="1">
      <alignment horizontal="center" vertical="center" wrapText="1"/>
    </xf>
    <xf numFmtId="0" fontId="3" fillId="0" borderId="31" xfId="0" applyNumberFormat="1" applyFont="1" applyFill="1" applyBorder="1" applyAlignment="1">
      <alignment horizontal="center" vertical="center" wrapText="1"/>
    </xf>
    <xf numFmtId="0" fontId="4" fillId="0" borderId="12" xfId="0" applyNumberFormat="1" applyFont="1" applyFill="1" applyBorder="1" applyAlignment="1">
      <alignment horizontal="center"/>
    </xf>
    <xf numFmtId="0" fontId="6" fillId="0" borderId="12" xfId="0" applyNumberFormat="1" applyFont="1" applyFill="1" applyBorder="1" applyAlignment="1">
      <alignment horizontal="left"/>
    </xf>
    <xf numFmtId="0" fontId="7" fillId="0" borderId="12" xfId="0" applyNumberFormat="1" applyFont="1" applyBorder="1" applyAlignment="1" applyProtection="1">
      <alignment horizontal="center"/>
    </xf>
    <xf numFmtId="0" fontId="7" fillId="0" borderId="12" xfId="0" applyNumberFormat="1" applyFont="1" applyFill="1" applyBorder="1" applyAlignment="1" applyProtection="1">
      <alignment horizontal="center"/>
    </xf>
    <xf numFmtId="1" fontId="7" fillId="0" borderId="12" xfId="0" applyNumberFormat="1" applyFont="1" applyFill="1" applyBorder="1" applyAlignment="1">
      <alignment horizontal="center" vertical="center"/>
    </xf>
    <xf numFmtId="0" fontId="3" fillId="3" borderId="31" xfId="0" applyNumberFormat="1" applyFont="1" applyFill="1" applyBorder="1" applyAlignment="1">
      <alignment horizontal="center" vertical="center" wrapText="1"/>
    </xf>
    <xf numFmtId="0" fontId="13" fillId="0" borderId="0" xfId="0" applyFont="1"/>
    <xf numFmtId="0" fontId="7" fillId="0" borderId="0" xfId="0" applyFont="1"/>
    <xf numFmtId="0" fontId="16" fillId="0" borderId="34" xfId="2" applyNumberFormat="1" applyFont="1" applyFill="1" applyBorder="1" applyAlignment="1">
      <alignment horizontal="center" vertical="center" wrapText="1"/>
    </xf>
    <xf numFmtId="0" fontId="16" fillId="0" borderId="34" xfId="0" applyNumberFormat="1" applyFont="1" applyFill="1" applyBorder="1" applyAlignment="1">
      <alignment horizontal="center" vertical="center"/>
    </xf>
    <xf numFmtId="0" fontId="16" fillId="4" borderId="34" xfId="2" applyNumberFormat="1" applyFont="1" applyFill="1" applyBorder="1" applyAlignment="1">
      <alignment horizontal="center" vertical="center" wrapText="1"/>
    </xf>
    <xf numFmtId="0" fontId="14" fillId="0" borderId="0" xfId="0" applyFont="1"/>
    <xf numFmtId="0" fontId="13" fillId="0" borderId="35" xfId="0" applyNumberFormat="1" applyFont="1" applyBorder="1"/>
    <xf numFmtId="0" fontId="13" fillId="0" borderId="35" xfId="0" applyNumberFormat="1" applyFont="1" applyBorder="1" applyAlignment="1">
      <alignment horizontal="right"/>
    </xf>
    <xf numFmtId="0" fontId="2" fillId="0" borderId="3" xfId="0" applyNumberFormat="1" applyFont="1" applyBorder="1" applyAlignment="1">
      <alignment horizontal="right"/>
    </xf>
    <xf numFmtId="0" fontId="2" fillId="4" borderId="0" xfId="0" applyNumberFormat="1" applyFont="1" applyFill="1" applyBorder="1" applyAlignment="1">
      <alignment vertical="center"/>
    </xf>
    <xf numFmtId="0" fontId="7" fillId="4" borderId="0" xfId="0" applyNumberFormat="1" applyFont="1" applyFill="1" applyAlignment="1">
      <alignment wrapText="1"/>
    </xf>
    <xf numFmtId="0" fontId="7" fillId="0" borderId="0" xfId="0" applyNumberFormat="1" applyFont="1" applyFill="1" applyAlignment="1">
      <alignment horizontal="left"/>
    </xf>
    <xf numFmtId="0" fontId="2" fillId="0" borderId="0" xfId="0" applyNumberFormat="1" applyFont="1" applyAlignment="1"/>
    <xf numFmtId="0" fontId="2" fillId="0" borderId="4" xfId="0" applyNumberFormat="1" applyFont="1" applyBorder="1" applyAlignment="1"/>
    <xf numFmtId="0" fontId="2" fillId="4" borderId="34" xfId="0" applyNumberFormat="1" applyFont="1" applyFill="1" applyBorder="1" applyAlignment="1">
      <alignment horizontal="center" vertical="center" wrapText="1"/>
    </xf>
    <xf numFmtId="0" fontId="2" fillId="0" borderId="0" xfId="0" applyNumberFormat="1" applyFont="1" applyBorder="1" applyAlignment="1"/>
    <xf numFmtId="0" fontId="12" fillId="0" borderId="4" xfId="0" applyNumberFormat="1" applyFont="1" applyFill="1" applyBorder="1" applyAlignment="1">
      <alignment horizontal="left"/>
    </xf>
    <xf numFmtId="0" fontId="2" fillId="0" borderId="43" xfId="0" applyNumberFormat="1" applyFont="1" applyBorder="1" applyAlignment="1"/>
    <xf numFmtId="0" fontId="11" fillId="0" borderId="3" xfId="0" applyNumberFormat="1" applyFont="1" applyBorder="1" applyAlignment="1">
      <alignment horizontal="right"/>
    </xf>
    <xf numFmtId="0" fontId="2" fillId="2" borderId="17" xfId="0" applyNumberFormat="1" applyFont="1" applyFill="1" applyBorder="1" applyAlignment="1">
      <alignment horizontal="right" vertical="center"/>
    </xf>
    <xf numFmtId="0" fontId="2" fillId="0" borderId="7" xfId="0" applyNumberFormat="1" applyFont="1" applyBorder="1"/>
    <xf numFmtId="0" fontId="11" fillId="0" borderId="33" xfId="0" applyNumberFormat="1" applyFont="1" applyBorder="1" applyAlignment="1">
      <alignment horizontal="right"/>
    </xf>
    <xf numFmtId="0" fontId="2" fillId="0" borderId="7" xfId="0" applyNumberFormat="1" applyFont="1" applyFill="1" applyBorder="1" applyAlignment="1">
      <alignment horizontal="left" vertical="center"/>
    </xf>
    <xf numFmtId="0" fontId="2" fillId="0" borderId="34"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1" fontId="5" fillId="0" borderId="23" xfId="0" applyNumberFormat="1" applyFont="1" applyFill="1" applyBorder="1" applyAlignment="1">
      <alignment horizontal="center" vertical="center" wrapText="1"/>
    </xf>
    <xf numFmtId="0" fontId="11" fillId="0" borderId="37" xfId="0" applyNumberFormat="1" applyFont="1" applyBorder="1"/>
    <xf numFmtId="0" fontId="11" fillId="0" borderId="21" xfId="0" applyNumberFormat="1" applyFont="1" applyBorder="1" applyAlignment="1">
      <alignment horizontal="right"/>
    </xf>
    <xf numFmtId="0" fontId="11" fillId="0" borderId="38" xfId="0" applyNumberFormat="1" applyFont="1" applyFill="1" applyBorder="1" applyAlignment="1">
      <alignment horizontal="left" vertical="center"/>
    </xf>
    <xf numFmtId="0" fontId="7" fillId="3" borderId="23" xfId="0" applyNumberFormat="1" applyFont="1" applyFill="1" applyBorder="1" applyAlignment="1">
      <alignment horizontal="center" vertical="center"/>
    </xf>
    <xf numFmtId="0" fontId="3" fillId="0" borderId="7" xfId="0" applyNumberFormat="1" applyFont="1" applyFill="1" applyBorder="1" applyAlignment="1">
      <alignment horizontal="center" vertical="center"/>
    </xf>
    <xf numFmtId="0" fontId="3" fillId="0" borderId="44" xfId="0" applyNumberFormat="1" applyFont="1" applyFill="1" applyBorder="1" applyAlignment="1">
      <alignment horizontal="center" vertical="center" wrapText="1"/>
    </xf>
    <xf numFmtId="0" fontId="3" fillId="0" borderId="34" xfId="0" applyNumberFormat="1" applyFont="1" applyFill="1" applyBorder="1" applyAlignment="1">
      <alignment horizontal="center" vertical="center" wrapText="1"/>
    </xf>
    <xf numFmtId="0" fontId="3" fillId="0" borderId="45" xfId="0" applyNumberFormat="1" applyFont="1" applyFill="1" applyBorder="1" applyAlignment="1">
      <alignment horizontal="center" vertical="center" wrapText="1"/>
    </xf>
    <xf numFmtId="0" fontId="16" fillId="0" borderId="8" xfId="0" applyNumberFormat="1" applyFont="1" applyFill="1" applyBorder="1" applyAlignment="1">
      <alignment horizontal="center" vertical="center" wrapText="1"/>
    </xf>
    <xf numFmtId="0" fontId="16" fillId="0" borderId="44" xfId="0" applyNumberFormat="1" applyFont="1" applyFill="1" applyBorder="1" applyAlignment="1">
      <alignment horizontal="center" vertical="center" wrapText="1"/>
    </xf>
    <xf numFmtId="0" fontId="3" fillId="3" borderId="34" xfId="0" applyNumberFormat="1" applyFont="1" applyFill="1" applyBorder="1" applyAlignment="1">
      <alignment horizontal="center" vertical="center" wrapText="1"/>
    </xf>
    <xf numFmtId="0" fontId="7" fillId="0" borderId="48" xfId="0" applyNumberFormat="1" applyFont="1" applyFill="1" applyBorder="1" applyAlignment="1">
      <alignment horizontal="center" vertical="center" wrapText="1"/>
    </xf>
    <xf numFmtId="0" fontId="7" fillId="0" borderId="49"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23" xfId="0" applyNumberFormat="1" applyFont="1" applyFill="1" applyBorder="1" applyAlignment="1" applyProtection="1">
      <alignment horizontal="center" vertical="center"/>
    </xf>
    <xf numFmtId="0" fontId="7" fillId="0" borderId="23" xfId="0" applyNumberFormat="1" applyFont="1" applyFill="1" applyBorder="1" applyAlignment="1">
      <alignment horizontal="center" vertical="center"/>
    </xf>
    <xf numFmtId="0" fontId="7" fillId="3" borderId="12" xfId="0" applyNumberFormat="1" applyFont="1" applyFill="1" applyBorder="1" applyAlignment="1">
      <alignment horizontal="center" vertical="center"/>
    </xf>
    <xf numFmtId="0" fontId="7" fillId="0" borderId="12" xfId="0" applyNumberFormat="1" applyFont="1" applyFill="1" applyBorder="1"/>
    <xf numFmtId="0" fontId="11" fillId="0" borderId="12" xfId="0" applyNumberFormat="1" applyFont="1" applyBorder="1"/>
    <xf numFmtId="0" fontId="11" fillId="0" borderId="12" xfId="0" applyNumberFormat="1" applyFont="1" applyFill="1" applyBorder="1" applyAlignment="1">
      <alignment horizontal="left" vertical="center"/>
    </xf>
    <xf numFmtId="0" fontId="3" fillId="0" borderId="12" xfId="0" applyNumberFormat="1" applyFont="1" applyFill="1" applyBorder="1" applyAlignment="1">
      <alignment horizontal="center" vertical="center" wrapText="1"/>
    </xf>
    <xf numFmtId="0" fontId="3" fillId="3" borderId="23" xfId="0" applyNumberFormat="1" applyFont="1" applyFill="1" applyBorder="1" applyAlignment="1">
      <alignment horizontal="center" vertical="center" wrapText="1"/>
    </xf>
    <xf numFmtId="0" fontId="2" fillId="0" borderId="0" xfId="6" applyNumberFormat="1" applyFont="1" applyFill="1" applyBorder="1" applyAlignment="1">
      <alignment vertical="center"/>
    </xf>
    <xf numFmtId="0" fontId="4" fillId="0" borderId="4" xfId="0" applyNumberFormat="1" applyFont="1" applyBorder="1"/>
    <xf numFmtId="0" fontId="2" fillId="0" borderId="34" xfId="0" applyNumberFormat="1" applyFont="1" applyBorder="1" applyAlignment="1">
      <alignment horizontal="center" vertical="center"/>
    </xf>
    <xf numFmtId="0" fontId="2" fillId="4" borderId="34" xfId="7" applyNumberFormat="1" applyFont="1" applyFill="1" applyBorder="1" applyAlignment="1">
      <alignment horizontal="center" vertical="center" wrapText="1" shrinkToFit="1"/>
    </xf>
    <xf numFmtId="0" fontId="2" fillId="4" borderId="34" xfId="2" applyNumberFormat="1" applyFont="1" applyFill="1" applyBorder="1" applyAlignment="1">
      <alignment horizontal="center" vertical="center" wrapText="1"/>
    </xf>
    <xf numFmtId="0" fontId="4" fillId="4" borderId="23" xfId="7" applyNumberFormat="1" applyFont="1" applyFill="1" applyBorder="1" applyAlignment="1">
      <alignment vertical="center"/>
    </xf>
    <xf numFmtId="0" fontId="4" fillId="4" borderId="12" xfId="7" applyNumberFormat="1" applyFont="1" applyFill="1" applyBorder="1" applyAlignment="1">
      <alignment vertical="center"/>
    </xf>
    <xf numFmtId="0" fontId="3" fillId="0" borderId="34" xfId="2" applyNumberFormat="1" applyFont="1" applyFill="1" applyBorder="1" applyAlignment="1">
      <alignment horizontal="center" vertical="center" wrapText="1"/>
    </xf>
    <xf numFmtId="0" fontId="3" fillId="0" borderId="34" xfId="0" applyNumberFormat="1" applyFont="1" applyBorder="1" applyAlignment="1">
      <alignment horizontal="center" vertical="center"/>
    </xf>
    <xf numFmtId="0" fontId="3" fillId="4" borderId="34" xfId="7" applyNumberFormat="1" applyFont="1" applyFill="1" applyBorder="1" applyAlignment="1">
      <alignment horizontal="center" vertical="center" wrapText="1" shrinkToFit="1"/>
    </xf>
    <xf numFmtId="0" fontId="3" fillId="4" borderId="34" xfId="2" applyNumberFormat="1" applyFont="1" applyFill="1" applyBorder="1" applyAlignment="1">
      <alignment horizontal="center" vertical="center" wrapText="1"/>
    </xf>
    <xf numFmtId="0" fontId="7" fillId="0" borderId="23" xfId="2" applyNumberFormat="1" applyFont="1" applyFill="1" applyBorder="1" applyAlignment="1">
      <alignment vertical="center"/>
    </xf>
    <xf numFmtId="0" fontId="7" fillId="0" borderId="23" xfId="2" applyNumberFormat="1" applyFont="1" applyFill="1" applyBorder="1" applyAlignment="1">
      <alignment horizontal="center" vertical="center"/>
    </xf>
    <xf numFmtId="9" fontId="7" fillId="0" borderId="23" xfId="0" applyNumberFormat="1" applyFont="1" applyFill="1" applyBorder="1" applyAlignment="1">
      <alignment horizontal="center" vertical="center"/>
    </xf>
    <xf numFmtId="0" fontId="7" fillId="0" borderId="23" xfId="0" applyNumberFormat="1" applyFont="1" applyFill="1" applyBorder="1" applyAlignment="1">
      <alignment horizontal="center" vertical="center" wrapText="1"/>
    </xf>
    <xf numFmtId="0" fontId="7" fillId="0" borderId="23" xfId="0" applyNumberFormat="1" applyFont="1" applyFill="1" applyBorder="1"/>
    <xf numFmtId="0" fontId="7" fillId="0" borderId="12" xfId="2" applyNumberFormat="1" applyFont="1" applyFill="1" applyBorder="1" applyAlignment="1">
      <alignment vertical="center"/>
    </xf>
    <xf numFmtId="0" fontId="7" fillId="0" borderId="12" xfId="2" applyNumberFormat="1" applyFont="1" applyFill="1" applyBorder="1" applyAlignment="1">
      <alignment horizontal="center" vertical="center"/>
    </xf>
    <xf numFmtId="9" fontId="7" fillId="0" borderId="12"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wrapText="1"/>
    </xf>
    <xf numFmtId="0" fontId="7" fillId="0" borderId="12" xfId="0" applyNumberFormat="1" applyFont="1" applyFill="1" applyBorder="1" applyAlignment="1">
      <alignment vertical="center"/>
    </xf>
    <xf numFmtId="0" fontId="7" fillId="0" borderId="12" xfId="2" applyNumberFormat="1" applyFont="1" applyFill="1" applyBorder="1" applyAlignment="1">
      <alignment vertical="center" wrapText="1"/>
    </xf>
    <xf numFmtId="0" fontId="11" fillId="0" borderId="2" xfId="0" applyNumberFormat="1" applyFont="1" applyBorder="1"/>
    <xf numFmtId="0" fontId="2" fillId="0" borderId="0" xfId="7" applyNumberFormat="1" applyFont="1" applyFill="1" applyBorder="1" applyAlignment="1">
      <alignment vertical="center"/>
    </xf>
    <xf numFmtId="0" fontId="2" fillId="4" borderId="34" xfId="7" applyNumberFormat="1" applyFont="1" applyFill="1" applyBorder="1" applyAlignment="1">
      <alignment horizontal="center" vertical="center"/>
    </xf>
    <xf numFmtId="0" fontId="2" fillId="0" borderId="34" xfId="7" applyNumberFormat="1" applyFont="1" applyFill="1" applyBorder="1" applyAlignment="1">
      <alignment horizontal="center" vertical="center" wrapText="1" shrinkToFit="1"/>
    </xf>
    <xf numFmtId="0" fontId="2" fillId="0" borderId="34" xfId="0" applyNumberFormat="1" applyFont="1" applyFill="1" applyBorder="1" applyAlignment="1">
      <alignment horizontal="center" vertical="center"/>
    </xf>
    <xf numFmtId="0" fontId="2" fillId="3" borderId="34" xfId="2" applyNumberFormat="1" applyFont="1" applyFill="1" applyBorder="1" applyAlignment="1">
      <alignment horizontal="center" vertical="center" wrapText="1"/>
    </xf>
    <xf numFmtId="0" fontId="4" fillId="4" borderId="23" xfId="7" applyNumberFormat="1" applyFont="1" applyFill="1" applyBorder="1" applyAlignment="1">
      <alignment horizontal="left" vertical="center" wrapText="1"/>
    </xf>
    <xf numFmtId="0" fontId="4" fillId="4" borderId="12" xfId="7" applyNumberFormat="1" applyFont="1" applyFill="1" applyBorder="1" applyAlignment="1">
      <alignment horizontal="left" vertical="center" wrapText="1"/>
    </xf>
    <xf numFmtId="0" fontId="2" fillId="4" borderId="34" xfId="7" applyNumberFormat="1" applyFont="1" applyFill="1" applyBorder="1" applyAlignment="1">
      <alignment horizontal="center" vertical="center" wrapText="1"/>
    </xf>
    <xf numFmtId="0" fontId="2" fillId="0" borderId="34" xfId="7" applyNumberFormat="1" applyFont="1" applyFill="1" applyBorder="1" applyAlignment="1">
      <alignment horizontal="center" vertical="center" wrapText="1"/>
    </xf>
    <xf numFmtId="0" fontId="4" fillId="4" borderId="23" xfId="7" applyNumberFormat="1" applyFont="1" applyFill="1" applyBorder="1" applyAlignment="1">
      <alignment horizontal="center" vertical="center"/>
    </xf>
    <xf numFmtId="1" fontId="4" fillId="3" borderId="23" xfId="7" applyNumberFormat="1" applyFont="1" applyFill="1" applyBorder="1" applyAlignment="1">
      <alignment horizontal="center" vertical="center"/>
    </xf>
    <xf numFmtId="0" fontId="2" fillId="0" borderId="34" xfId="8" applyNumberFormat="1" applyFont="1" applyFill="1" applyBorder="1" applyAlignment="1">
      <alignment horizontal="center" vertical="center" wrapText="1"/>
    </xf>
    <xf numFmtId="0" fontId="2" fillId="0" borderId="34" xfId="0" applyNumberFormat="1" applyFont="1" applyBorder="1" applyAlignment="1">
      <alignment horizontal="center" vertical="center" wrapText="1"/>
    </xf>
    <xf numFmtId="0" fontId="2" fillId="0" borderId="0" xfId="0" applyNumberFormat="1" applyFont="1"/>
    <xf numFmtId="0" fontId="2" fillId="0" borderId="34" xfId="7" applyNumberFormat="1" applyFont="1" applyFill="1" applyBorder="1" applyAlignment="1">
      <alignment horizontal="center" vertical="center"/>
    </xf>
    <xf numFmtId="0" fontId="4" fillId="5" borderId="23" xfId="7" applyNumberFormat="1" applyFont="1" applyFill="1" applyBorder="1" applyAlignment="1">
      <alignment horizontal="center" vertical="center"/>
    </xf>
    <xf numFmtId="0" fontId="2" fillId="0" borderId="14" xfId="0" applyNumberFormat="1" applyFont="1" applyFill="1" applyBorder="1" applyAlignment="1">
      <alignment horizontal="left" vertical="center"/>
    </xf>
    <xf numFmtId="0" fontId="11" fillId="0" borderId="0" xfId="10" applyNumberFormat="1" applyFont="1" applyFill="1" applyBorder="1" applyAlignment="1">
      <alignment horizontal="left"/>
    </xf>
    <xf numFmtId="0" fontId="7" fillId="0" borderId="0" xfId="9" applyNumberFormat="1" applyFont="1" applyBorder="1"/>
    <xf numFmtId="0" fontId="4" fillId="0" borderId="0" xfId="9" applyNumberFormat="1" applyFont="1" applyFill="1" applyBorder="1" applyAlignment="1">
      <alignment horizontal="center"/>
    </xf>
    <xf numFmtId="0" fontId="4" fillId="0" borderId="4" xfId="9" applyNumberFormat="1" applyFont="1" applyFill="1" applyBorder="1" applyAlignment="1">
      <alignment horizontal="center"/>
    </xf>
    <xf numFmtId="0" fontId="16" fillId="4" borderId="34" xfId="11" applyNumberFormat="1" applyFont="1" applyFill="1" applyBorder="1" applyAlignment="1">
      <alignment horizontal="center" vertical="center"/>
    </xf>
    <xf numFmtId="0" fontId="16" fillId="4" borderId="34" xfId="11" applyNumberFormat="1" applyFont="1" applyFill="1" applyBorder="1" applyAlignment="1">
      <alignment horizontal="center" vertical="center" wrapText="1"/>
    </xf>
    <xf numFmtId="0" fontId="16" fillId="4" borderId="34" xfId="11" applyNumberFormat="1" applyFont="1" applyFill="1" applyBorder="1" applyAlignment="1">
      <alignment horizontal="center" vertical="center" wrapText="1" shrinkToFit="1"/>
    </xf>
    <xf numFmtId="0" fontId="3" fillId="4" borderId="34" xfId="11" applyNumberFormat="1" applyFont="1" applyFill="1" applyBorder="1" applyAlignment="1">
      <alignment horizontal="center" vertical="center" wrapText="1"/>
    </xf>
    <xf numFmtId="0" fontId="3" fillId="3" borderId="34" xfId="11" applyNumberFormat="1" applyFont="1" applyFill="1" applyBorder="1" applyAlignment="1">
      <alignment horizontal="center" vertical="center" wrapText="1"/>
    </xf>
    <xf numFmtId="0" fontId="11" fillId="0" borderId="0" xfId="10" applyFont="1" applyFill="1" applyBorder="1" applyAlignment="1">
      <alignment horizontal="left"/>
    </xf>
    <xf numFmtId="0" fontId="7" fillId="0" borderId="0" xfId="10" applyFont="1" applyBorder="1"/>
    <xf numFmtId="0" fontId="7" fillId="0" borderId="0" xfId="10" applyFont="1"/>
    <xf numFmtId="0" fontId="7" fillId="0" borderId="0" xfId="10" applyFont="1" applyBorder="1" applyAlignment="1"/>
    <xf numFmtId="0" fontId="2" fillId="0" borderId="28" xfId="0" applyFont="1" applyFill="1" applyBorder="1" applyAlignment="1">
      <alignment horizontal="left" vertical="center"/>
    </xf>
    <xf numFmtId="0" fontId="10" fillId="0" borderId="34"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5" fillId="0" borderId="23" xfId="0" applyFont="1" applyFill="1" applyBorder="1" applyAlignment="1">
      <alignment horizontal="center" wrapText="1"/>
    </xf>
    <xf numFmtId="0" fontId="5" fillId="0" borderId="12" xfId="0" applyFont="1" applyFill="1" applyBorder="1" applyAlignment="1">
      <alignment horizontal="center" wrapText="1"/>
    </xf>
    <xf numFmtId="0" fontId="7" fillId="0" borderId="12" xfId="0" applyFont="1" applyBorder="1" applyAlignment="1">
      <alignment wrapText="1"/>
    </xf>
    <xf numFmtId="0" fontId="7" fillId="0" borderId="0" xfId="0" applyFont="1" applyBorder="1" applyAlignment="1"/>
    <xf numFmtId="0" fontId="7" fillId="0" borderId="16" xfId="0" applyFont="1" applyBorder="1" applyAlignment="1"/>
    <xf numFmtId="0" fontId="7" fillId="0" borderId="4" xfId="0" applyFont="1" applyBorder="1" applyAlignment="1"/>
    <xf numFmtId="0" fontId="11" fillId="0" borderId="2" xfId="0" applyFont="1" applyBorder="1"/>
    <xf numFmtId="0" fontId="11" fillId="0" borderId="3" xfId="0" applyFont="1" applyBorder="1" applyAlignment="1">
      <alignment horizontal="right"/>
    </xf>
    <xf numFmtId="0" fontId="2" fillId="0" borderId="0" xfId="0" applyNumberFormat="1" applyFont="1" applyBorder="1"/>
    <xf numFmtId="0" fontId="7" fillId="0" borderId="0" xfId="10" applyNumberFormat="1" applyFont="1" applyBorder="1"/>
    <xf numFmtId="0" fontId="7" fillId="0" borderId="0" xfId="10" applyNumberFormat="1" applyFont="1"/>
    <xf numFmtId="0" fontId="7" fillId="0" borderId="0" xfId="10" applyNumberFormat="1" applyFont="1" applyBorder="1" applyAlignment="1"/>
    <xf numFmtId="0" fontId="2" fillId="0" borderId="34" xfId="0" applyNumberFormat="1" applyFont="1" applyFill="1" applyBorder="1" applyAlignment="1">
      <alignment horizontal="center" vertical="center" wrapText="1" shrinkToFit="1"/>
    </xf>
    <xf numFmtId="0" fontId="7" fillId="0" borderId="36" xfId="0" applyNumberFormat="1" applyFont="1" applyBorder="1" applyAlignment="1"/>
    <xf numFmtId="0" fontId="11" fillId="0" borderId="34" xfId="0" applyNumberFormat="1" applyFont="1" applyFill="1" applyBorder="1" applyAlignment="1">
      <alignment horizontal="center" vertical="center" wrapText="1"/>
    </xf>
    <xf numFmtId="0" fontId="7" fillId="0" borderId="23" xfId="0" applyNumberFormat="1" applyFont="1" applyBorder="1"/>
    <xf numFmtId="0" fontId="7" fillId="0" borderId="54" xfId="0" applyNumberFormat="1" applyFont="1" applyBorder="1"/>
    <xf numFmtId="0" fontId="4" fillId="0" borderId="55" xfId="0" applyNumberFormat="1" applyFont="1" applyBorder="1" applyAlignment="1"/>
    <xf numFmtId="0" fontId="2" fillId="0" borderId="0" xfId="0" applyFont="1"/>
    <xf numFmtId="0" fontId="11" fillId="0" borderId="0" xfId="0" applyFont="1" applyFill="1" applyBorder="1" applyAlignment="1">
      <alignment wrapText="1"/>
    </xf>
    <xf numFmtId="0" fontId="11" fillId="0" borderId="55" xfId="0" applyFont="1" applyFill="1" applyBorder="1" applyAlignment="1">
      <alignment wrapText="1"/>
    </xf>
    <xf numFmtId="0" fontId="20" fillId="0" borderId="0" xfId="0" applyNumberFormat="1" applyFont="1" applyFill="1" applyBorder="1" applyAlignment="1">
      <alignment vertical="center"/>
    </xf>
    <xf numFmtId="0" fontId="7" fillId="0" borderId="23" xfId="0" applyNumberFormat="1" applyFont="1" applyBorder="1" applyAlignment="1">
      <alignment horizontal="center"/>
    </xf>
    <xf numFmtId="0" fontId="7" fillId="4" borderId="23" xfId="0" applyNumberFormat="1" applyFont="1" applyFill="1" applyBorder="1" applyAlignment="1">
      <alignment horizontal="center"/>
    </xf>
    <xf numFmtId="0" fontId="7" fillId="4" borderId="23" xfId="0" applyNumberFormat="1" applyFont="1" applyFill="1" applyBorder="1" applyAlignment="1">
      <alignment vertical="center" wrapText="1"/>
    </xf>
    <xf numFmtId="0" fontId="7" fillId="0" borderId="54" xfId="0" applyNumberFormat="1" applyFont="1" applyBorder="1" applyAlignment="1">
      <alignment horizontal="center"/>
    </xf>
    <xf numFmtId="0" fontId="7" fillId="4" borderId="54" xfId="0" applyNumberFormat="1" applyFont="1" applyFill="1" applyBorder="1" applyAlignment="1">
      <alignment horizontal="center"/>
    </xf>
    <xf numFmtId="0" fontId="7" fillId="0" borderId="54" xfId="0" applyNumberFormat="1" applyFont="1" applyFill="1" applyBorder="1" applyAlignment="1">
      <alignment horizontal="center"/>
    </xf>
    <xf numFmtId="0" fontId="7" fillId="4" borderId="54" xfId="0" applyNumberFormat="1" applyFont="1" applyFill="1" applyBorder="1" applyAlignment="1">
      <alignment vertical="center" wrapText="1"/>
    </xf>
    <xf numFmtId="0" fontId="7" fillId="0" borderId="63" xfId="0" applyNumberFormat="1" applyFont="1" applyBorder="1" applyAlignment="1"/>
    <xf numFmtId="0" fontId="7" fillId="0" borderId="57" xfId="0" applyNumberFormat="1" applyFont="1" applyBorder="1" applyAlignment="1"/>
    <xf numFmtId="0" fontId="2" fillId="0" borderId="0" xfId="0" applyNumberFormat="1" applyFont="1" applyAlignment="1">
      <alignment vertical="top"/>
    </xf>
    <xf numFmtId="49" fontId="5" fillId="0" borderId="23"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0" fontId="5" fillId="0" borderId="12" xfId="0" applyFont="1" applyFill="1" applyBorder="1" applyAlignment="1">
      <alignment horizontal="center"/>
    </xf>
    <xf numFmtId="0" fontId="5" fillId="0" borderId="23" xfId="0" applyFont="1" applyBorder="1" applyAlignment="1">
      <alignment horizontal="center" vertical="center" wrapText="1"/>
    </xf>
    <xf numFmtId="0" fontId="5" fillId="0" borderId="23" xfId="0" applyFont="1" applyFill="1" applyBorder="1" applyAlignment="1">
      <alignment horizontal="center" vertical="center" wrapText="1"/>
    </xf>
    <xf numFmtId="0" fontId="4" fillId="0" borderId="12" xfId="0" applyNumberFormat="1" applyFont="1" applyFill="1" applyBorder="1" applyAlignment="1">
      <alignment horizontal="center" wrapText="1"/>
    </xf>
    <xf numFmtId="1" fontId="5" fillId="0" borderId="12" xfId="0" applyNumberFormat="1" applyFont="1" applyFill="1" applyBorder="1" applyAlignment="1">
      <alignment horizontal="center" wrapText="1"/>
    </xf>
    <xf numFmtId="0" fontId="4" fillId="0" borderId="23" xfId="12" applyFont="1" applyBorder="1" applyAlignment="1" applyProtection="1">
      <alignment horizontal="center" vertical="center"/>
    </xf>
    <xf numFmtId="0" fontId="5" fillId="0" borderId="23" xfId="12" applyFont="1" applyFill="1" applyBorder="1" applyAlignment="1">
      <alignment horizontal="center" vertical="center" wrapText="1"/>
    </xf>
    <xf numFmtId="0" fontId="5" fillId="0" borderId="23" xfId="12" applyFont="1" applyFill="1" applyBorder="1" applyAlignment="1">
      <alignment horizontal="center" vertical="center"/>
    </xf>
    <xf numFmtId="0" fontId="4" fillId="0" borderId="23" xfId="12" applyFont="1" applyFill="1" applyBorder="1" applyAlignment="1">
      <alignment horizontal="center" vertical="center" wrapText="1"/>
    </xf>
    <xf numFmtId="0" fontId="4" fillId="0" borderId="23" xfId="12" applyBorder="1" applyAlignment="1">
      <alignment vertical="center"/>
    </xf>
    <xf numFmtId="49" fontId="4" fillId="0" borderId="23" xfId="2" applyNumberFormat="1" applyFont="1" applyFill="1" applyBorder="1" applyAlignment="1">
      <alignment horizontal="center" vertical="center" wrapText="1"/>
    </xf>
    <xf numFmtId="0" fontId="4" fillId="0" borderId="12" xfId="12" applyFont="1" applyBorder="1" applyAlignment="1" applyProtection="1">
      <alignment horizontal="center" vertical="center"/>
    </xf>
    <xf numFmtId="0" fontId="5" fillId="0" borderId="12" xfId="12" applyFont="1" applyFill="1" applyBorder="1" applyAlignment="1">
      <alignment horizontal="center" vertical="center" wrapText="1"/>
    </xf>
    <xf numFmtId="0" fontId="4" fillId="0" borderId="12" xfId="12" applyFont="1" applyFill="1" applyBorder="1" applyAlignment="1">
      <alignment horizontal="center" vertical="center" wrapText="1"/>
    </xf>
    <xf numFmtId="0" fontId="4" fillId="0" borderId="12" xfId="12" applyBorder="1" applyAlignment="1">
      <alignment vertical="center"/>
    </xf>
    <xf numFmtId="49" fontId="4" fillId="0" borderId="12" xfId="2" applyNumberFormat="1" applyFont="1" applyFill="1" applyBorder="1" applyAlignment="1">
      <alignment horizontal="center" vertical="center" wrapText="1"/>
    </xf>
    <xf numFmtId="0" fontId="4" fillId="0" borderId="12" xfId="12" applyFont="1" applyFill="1" applyBorder="1" applyAlignment="1" applyProtection="1">
      <alignment horizontal="center" vertical="center"/>
    </xf>
    <xf numFmtId="0" fontId="21" fillId="0" borderId="12" xfId="12" applyFont="1" applyFill="1" applyBorder="1" applyAlignment="1">
      <alignment horizontal="center" vertical="center"/>
    </xf>
    <xf numFmtId="49" fontId="4" fillId="0" borderId="12" xfId="12" applyNumberFormat="1" applyFont="1" applyFill="1" applyBorder="1" applyAlignment="1">
      <alignment horizontal="center" vertical="center"/>
    </xf>
    <xf numFmtId="49" fontId="4" fillId="0" borderId="12" xfId="12" applyNumberFormat="1" applyFont="1" applyFill="1" applyBorder="1" applyAlignment="1">
      <alignment horizontal="center" vertical="center" wrapText="1"/>
    </xf>
    <xf numFmtId="0" fontId="4" fillId="0" borderId="12" xfId="12" applyFont="1" applyFill="1" applyBorder="1" applyAlignment="1">
      <alignment horizontal="center" vertical="center" wrapText="1" shrinkToFit="1"/>
    </xf>
    <xf numFmtId="0" fontId="9" fillId="0" borderId="0" xfId="0" applyFont="1"/>
    <xf numFmtId="0" fontId="3" fillId="4" borderId="34" xfId="0" applyNumberFormat="1" applyFont="1" applyFill="1" applyBorder="1" applyAlignment="1">
      <alignment horizontal="center" vertical="center" wrapText="1"/>
    </xf>
    <xf numFmtId="0" fontId="3" fillId="4" borderId="34" xfId="4" applyNumberFormat="1" applyFont="1" applyFill="1" applyBorder="1" applyAlignment="1">
      <alignment horizontal="center" vertical="center" wrapText="1"/>
    </xf>
    <xf numFmtId="0" fontId="9" fillId="0" borderId="0" xfId="9" applyNumberFormat="1" applyFont="1" applyFill="1" applyBorder="1" applyAlignment="1">
      <alignment horizontal="center"/>
    </xf>
    <xf numFmtId="0" fontId="2" fillId="0" borderId="62" xfId="0" applyNumberFormat="1" applyFont="1" applyFill="1" applyBorder="1" applyAlignment="1">
      <alignment horizontal="left" vertical="center"/>
    </xf>
    <xf numFmtId="0" fontId="0" fillId="0" borderId="23" xfId="0" applyBorder="1" applyAlignment="1">
      <alignment horizontal="center" vertical="center"/>
    </xf>
    <xf numFmtId="0" fontId="5" fillId="0" borderId="23" xfId="0" applyFont="1" applyBorder="1" applyAlignment="1">
      <alignment horizontal="center" vertical="center"/>
    </xf>
    <xf numFmtId="0" fontId="0" fillId="0" borderId="12" xfId="0" applyBorder="1" applyAlignment="1">
      <alignment horizontal="center" vertical="center" wrapText="1"/>
    </xf>
    <xf numFmtId="0" fontId="0" fillId="0" borderId="0" xfId="0" applyAlignment="1">
      <alignment vertical="center"/>
    </xf>
    <xf numFmtId="0" fontId="5" fillId="0" borderId="12" xfId="0" applyFont="1" applyBorder="1" applyAlignment="1">
      <alignment horizontal="center" vertical="center" wrapText="1"/>
    </xf>
    <xf numFmtId="0" fontId="0" fillId="0" borderId="23" xfId="0" applyBorder="1" applyAlignment="1">
      <alignment horizontal="center" vertical="center" wrapText="1"/>
    </xf>
    <xf numFmtId="2" fontId="4" fillId="3" borderId="23" xfId="9" applyNumberFormat="1" applyFont="1" applyFill="1" applyBorder="1"/>
    <xf numFmtId="0" fontId="9" fillId="0" borderId="0" xfId="0" applyFont="1" applyFill="1"/>
    <xf numFmtId="0" fontId="0" fillId="0" borderId="12" xfId="0" applyBorder="1" applyAlignment="1">
      <alignment vertical="center"/>
    </xf>
    <xf numFmtId="0" fontId="21" fillId="0" borderId="12" xfId="0" applyFont="1" applyBorder="1" applyAlignment="1">
      <alignment horizontal="center" vertical="center"/>
    </xf>
    <xf numFmtId="49" fontId="0" fillId="0" borderId="12" xfId="0" applyNumberFormat="1" applyBorder="1" applyAlignment="1">
      <alignment horizontal="center" vertical="center"/>
    </xf>
    <xf numFmtId="49" fontId="0" fillId="0" borderId="12" xfId="0" applyNumberFormat="1" applyBorder="1" applyAlignment="1">
      <alignment horizontal="center" vertical="center" wrapText="1"/>
    </xf>
    <xf numFmtId="0" fontId="0" fillId="4" borderId="12" xfId="0" applyFill="1" applyBorder="1" applyAlignment="1">
      <alignment horizontal="center" vertical="center" wrapText="1"/>
    </xf>
    <xf numFmtId="0" fontId="0" fillId="0" borderId="12" xfId="0" applyBorder="1" applyAlignment="1">
      <alignment horizontal="center" vertical="center" wrapText="1" shrinkToFit="1"/>
    </xf>
    <xf numFmtId="49" fontId="0" fillId="0" borderId="12" xfId="2" applyNumberFormat="1" applyFont="1" applyBorder="1" applyAlignment="1">
      <alignment horizontal="center" vertical="center" wrapText="1"/>
    </xf>
    <xf numFmtId="0" fontId="0" fillId="0" borderId="12" xfId="0" applyBorder="1" applyAlignment="1">
      <alignment wrapText="1"/>
    </xf>
    <xf numFmtId="0" fontId="2" fillId="0" borderId="65" xfId="0" applyNumberFormat="1" applyFont="1" applyBorder="1" applyAlignment="1"/>
    <xf numFmtId="0" fontId="2" fillId="0" borderId="12" xfId="0" applyNumberFormat="1" applyFont="1" applyBorder="1"/>
    <xf numFmtId="0" fontId="11" fillId="0" borderId="12" xfId="0" applyNumberFormat="1" applyFont="1" applyBorder="1" applyAlignment="1">
      <alignment horizontal="right"/>
    </xf>
    <xf numFmtId="0" fontId="4" fillId="6" borderId="23" xfId="13" applyFill="1" applyBorder="1" applyAlignment="1">
      <alignment horizontal="center" vertical="center"/>
    </xf>
    <xf numFmtId="0" fontId="4" fillId="6" borderId="23" xfId="13" applyFill="1" applyBorder="1" applyAlignment="1">
      <alignment horizontal="center" vertical="center" wrapText="1"/>
    </xf>
    <xf numFmtId="0" fontId="4" fillId="6" borderId="12" xfId="13" applyFill="1" applyBorder="1" applyAlignment="1">
      <alignment horizontal="center" vertical="center" wrapText="1"/>
    </xf>
    <xf numFmtId="0" fontId="4" fillId="6" borderId="23" xfId="13" applyFont="1" applyFill="1" applyBorder="1" applyAlignment="1">
      <alignment horizontal="center" vertical="center" wrapText="1"/>
    </xf>
    <xf numFmtId="0" fontId="5" fillId="6" borderId="23" xfId="13" applyFont="1" applyFill="1" applyBorder="1" applyAlignment="1">
      <alignment horizontal="center" vertical="center" wrapText="1"/>
    </xf>
    <xf numFmtId="0" fontId="4" fillId="6" borderId="12" xfId="13" applyFill="1" applyBorder="1" applyAlignment="1">
      <alignment horizontal="left" vertical="center" wrapText="1"/>
    </xf>
    <xf numFmtId="0" fontId="4" fillId="6" borderId="12" xfId="13" applyFill="1" applyBorder="1" applyAlignment="1">
      <alignment horizontal="center" vertical="center"/>
    </xf>
    <xf numFmtId="0" fontId="21" fillId="6" borderId="12" xfId="13" applyFont="1" applyFill="1" applyBorder="1" applyAlignment="1">
      <alignment horizontal="center" vertical="center" wrapText="1"/>
    </xf>
    <xf numFmtId="49" fontId="4" fillId="6" borderId="12" xfId="13" applyNumberFormat="1" applyFont="1" applyFill="1" applyBorder="1" applyAlignment="1">
      <alignment horizontal="center" vertical="center" wrapText="1"/>
    </xf>
    <xf numFmtId="49" fontId="4" fillId="6" borderId="12" xfId="13" applyNumberFormat="1" applyFill="1" applyBorder="1" applyAlignment="1">
      <alignment horizontal="center" vertical="center"/>
    </xf>
    <xf numFmtId="49" fontId="4" fillId="6" borderId="12" xfId="13" applyNumberFormat="1" applyFill="1" applyBorder="1" applyAlignment="1">
      <alignment horizontal="center" vertical="center" wrapText="1"/>
    </xf>
    <xf numFmtId="0" fontId="4" fillId="6" borderId="12" xfId="13" applyFont="1" applyFill="1" applyBorder="1" applyAlignment="1">
      <alignment horizontal="center" vertical="center" wrapText="1"/>
    </xf>
    <xf numFmtId="0" fontId="4" fillId="6" borderId="12" xfId="13" applyFill="1" applyBorder="1" applyAlignment="1">
      <alignment horizontal="center" vertical="center" wrapText="1" shrinkToFit="1"/>
    </xf>
    <xf numFmtId="49" fontId="4" fillId="6" borderId="12" xfId="13" applyNumberFormat="1" applyFill="1" applyBorder="1" applyAlignment="1">
      <alignment horizontal="left" vertical="center" wrapText="1"/>
    </xf>
    <xf numFmtId="0" fontId="24" fillId="6" borderId="12" xfId="13" applyFont="1" applyFill="1" applyBorder="1" applyAlignment="1">
      <alignment vertical="center" wrapText="1"/>
    </xf>
    <xf numFmtId="0" fontId="21" fillId="6" borderId="12" xfId="13" applyFont="1" applyFill="1" applyBorder="1" applyAlignment="1">
      <alignment vertical="center" wrapText="1"/>
    </xf>
    <xf numFmtId="49" fontId="4" fillId="6" borderId="12" xfId="2" applyNumberFormat="1" applyFont="1" applyFill="1" applyBorder="1" applyAlignment="1">
      <alignment vertical="center" wrapText="1"/>
    </xf>
    <xf numFmtId="0" fontId="4" fillId="6" borderId="12" xfId="4" applyFont="1" applyFill="1" applyBorder="1" applyAlignment="1">
      <alignment horizontal="center"/>
    </xf>
    <xf numFmtId="0" fontId="5" fillId="6" borderId="12" xfId="13" applyFont="1" applyFill="1" applyBorder="1" applyAlignment="1">
      <alignment horizontal="center" vertical="center" wrapText="1"/>
    </xf>
    <xf numFmtId="49" fontId="4" fillId="6" borderId="12" xfId="2" applyNumberFormat="1" applyFont="1" applyFill="1" applyBorder="1" applyAlignment="1">
      <alignment horizontal="center" vertical="center"/>
    </xf>
    <xf numFmtId="49" fontId="25" fillId="0" borderId="23" xfId="0" applyNumberFormat="1" applyFont="1" applyFill="1" applyBorder="1" applyAlignment="1">
      <alignment horizontal="center" vertical="center"/>
    </xf>
    <xf numFmtId="2" fontId="5" fillId="0" borderId="23" xfId="0" applyNumberFormat="1" applyFont="1" applyFill="1" applyBorder="1" applyAlignment="1">
      <alignment horizontal="center" vertical="center"/>
    </xf>
    <xf numFmtId="49" fontId="25" fillId="0" borderId="12" xfId="0" applyNumberFormat="1" applyFont="1" applyFill="1" applyBorder="1" applyAlignment="1">
      <alignment horizontal="center" vertical="center"/>
    </xf>
    <xf numFmtId="2" fontId="5" fillId="0" borderId="12" xfId="0" applyNumberFormat="1" applyFont="1" applyFill="1" applyBorder="1" applyAlignment="1">
      <alignment horizontal="center" vertical="center"/>
    </xf>
    <xf numFmtId="0" fontId="0" fillId="0" borderId="12" xfId="0" applyFont="1" applyFill="1" applyBorder="1" applyAlignment="1">
      <alignment horizontal="center"/>
    </xf>
    <xf numFmtId="49" fontId="23" fillId="0" borderId="12"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2" fontId="0" fillId="0" borderId="12" xfId="0" applyNumberFormat="1" applyFont="1" applyFill="1" applyBorder="1" applyAlignment="1">
      <alignment horizontal="center" vertical="center"/>
    </xf>
    <xf numFmtId="49" fontId="21" fillId="0" borderId="12" xfId="0" applyNumberFormat="1" applyFont="1" applyFill="1" applyBorder="1" applyAlignment="1">
      <alignment horizontal="center" vertical="center"/>
    </xf>
    <xf numFmtId="49" fontId="21" fillId="0" borderId="23"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49" fontId="5" fillId="0" borderId="12" xfId="0" applyNumberFormat="1" applyFont="1" applyFill="1" applyBorder="1" applyAlignment="1">
      <alignment vertical="center" wrapText="1"/>
    </xf>
    <xf numFmtId="0" fontId="21" fillId="0" borderId="12" xfId="0" applyNumberFormat="1" applyFont="1" applyFill="1" applyBorder="1" applyAlignment="1">
      <alignment horizontal="center" vertical="center"/>
    </xf>
    <xf numFmtId="49" fontId="23" fillId="0" borderId="23" xfId="0" applyNumberFormat="1" applyFont="1" applyFill="1" applyBorder="1" applyAlignment="1">
      <alignment horizontal="center" vertical="center"/>
    </xf>
    <xf numFmtId="0" fontId="21" fillId="0" borderId="23" xfId="0" applyNumberFormat="1" applyFont="1" applyFill="1" applyBorder="1" applyAlignment="1">
      <alignment horizontal="center" vertical="center"/>
    </xf>
    <xf numFmtId="2" fontId="21" fillId="0" borderId="23"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wrapText="1"/>
    </xf>
    <xf numFmtId="164" fontId="5" fillId="0" borderId="12" xfId="0" applyNumberFormat="1" applyFont="1" applyFill="1" applyBorder="1" applyAlignment="1">
      <alignment horizontal="center" vertical="center"/>
    </xf>
    <xf numFmtId="0" fontId="0" fillId="0" borderId="12" xfId="0" applyFill="1" applyBorder="1" applyAlignment="1">
      <alignment wrapText="1"/>
    </xf>
    <xf numFmtId="49" fontId="5" fillId="0" borderId="23" xfId="0" applyNumberFormat="1" applyFont="1" applyFill="1" applyBorder="1" applyAlignment="1">
      <alignment horizontal="center" vertical="center" wrapText="1"/>
    </xf>
    <xf numFmtId="0" fontId="21"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9" fontId="7" fillId="0" borderId="0" xfId="1" applyFont="1"/>
    <xf numFmtId="0" fontId="4" fillId="0" borderId="0" xfId="13"/>
    <xf numFmtId="0" fontId="2" fillId="0" borderId="24" xfId="13" applyFont="1" applyFill="1" applyBorder="1" applyAlignment="1">
      <alignment horizontal="center" vertical="center" wrapText="1"/>
    </xf>
    <xf numFmtId="0" fontId="2" fillId="0" borderId="5" xfId="13" applyFont="1" applyFill="1" applyBorder="1" applyAlignment="1">
      <alignment horizontal="center" vertical="center" textRotation="90"/>
    </xf>
    <xf numFmtId="0" fontId="2" fillId="0" borderId="14" xfId="13" applyFont="1" applyFill="1" applyBorder="1" applyAlignment="1">
      <alignment horizontal="center" vertical="center" textRotation="90"/>
    </xf>
    <xf numFmtId="0" fontId="4" fillId="0" borderId="17" xfId="13" applyFont="1" applyBorder="1"/>
    <xf numFmtId="49" fontId="7" fillId="0" borderId="23" xfId="13" applyNumberFormat="1" applyFont="1" applyFill="1" applyBorder="1" applyAlignment="1">
      <alignment horizontal="center" vertical="center"/>
    </xf>
    <xf numFmtId="49" fontId="21" fillId="0" borderId="23" xfId="13" applyNumberFormat="1" applyFont="1" applyFill="1" applyBorder="1" applyAlignment="1">
      <alignment horizontal="center" vertical="center"/>
    </xf>
    <xf numFmtId="0" fontId="5" fillId="0" borderId="23" xfId="13" applyFont="1" applyFill="1" applyBorder="1" applyAlignment="1">
      <alignment horizontal="center" vertical="center"/>
    </xf>
    <xf numFmtId="49" fontId="7" fillId="0" borderId="26" xfId="13" applyNumberFormat="1" applyFont="1" applyFill="1" applyBorder="1" applyAlignment="1">
      <alignment horizontal="center" vertical="center"/>
    </xf>
    <xf numFmtId="49" fontId="7" fillId="0" borderId="22" xfId="13" applyNumberFormat="1" applyFont="1" applyFill="1" applyBorder="1" applyAlignment="1">
      <alignment horizontal="center" vertical="center"/>
    </xf>
    <xf numFmtId="0" fontId="7" fillId="0" borderId="22" xfId="13" applyNumberFormat="1" applyFont="1" applyFill="1" applyBorder="1" applyAlignment="1">
      <alignment horizontal="center" vertical="center"/>
    </xf>
    <xf numFmtId="0" fontId="7" fillId="0" borderId="23" xfId="13" applyNumberFormat="1" applyFont="1" applyFill="1" applyBorder="1" applyAlignment="1">
      <alignment horizontal="center" vertical="center"/>
    </xf>
    <xf numFmtId="49" fontId="14" fillId="0" borderId="22" xfId="13" applyNumberFormat="1" applyFont="1" applyFill="1" applyBorder="1" applyAlignment="1">
      <alignment vertical="center"/>
    </xf>
    <xf numFmtId="49" fontId="14" fillId="0" borderId="23" xfId="13" applyNumberFormat="1" applyFont="1" applyFill="1" applyBorder="1" applyAlignment="1">
      <alignment vertical="center"/>
    </xf>
    <xf numFmtId="0" fontId="4" fillId="0" borderId="64" xfId="13" applyFont="1" applyBorder="1"/>
    <xf numFmtId="49" fontId="7" fillId="0" borderId="12" xfId="13" applyNumberFormat="1" applyFont="1" applyFill="1" applyBorder="1" applyAlignment="1">
      <alignment horizontal="center" vertical="center"/>
    </xf>
    <xf numFmtId="49" fontId="21" fillId="0" borderId="12" xfId="13" applyNumberFormat="1" applyFont="1" applyFill="1" applyBorder="1" applyAlignment="1">
      <alignment horizontal="center" vertical="center"/>
    </xf>
    <xf numFmtId="49" fontId="7" fillId="0" borderId="41" xfId="13" applyNumberFormat="1" applyFont="1" applyFill="1" applyBorder="1" applyAlignment="1">
      <alignment horizontal="center" vertical="center"/>
    </xf>
    <xf numFmtId="49" fontId="7" fillId="0" borderId="11" xfId="13" applyNumberFormat="1" applyFont="1" applyFill="1" applyBorder="1" applyAlignment="1">
      <alignment horizontal="center" vertical="center"/>
    </xf>
    <xf numFmtId="0" fontId="7" fillId="0" borderId="11" xfId="13" applyNumberFormat="1" applyFont="1" applyFill="1" applyBorder="1" applyAlignment="1">
      <alignment horizontal="center" vertical="center"/>
    </xf>
    <xf numFmtId="0" fontId="7" fillId="0" borderId="12" xfId="13" applyNumberFormat="1" applyFont="1" applyFill="1" applyBorder="1" applyAlignment="1">
      <alignment horizontal="center" vertical="center"/>
    </xf>
    <xf numFmtId="0" fontId="7" fillId="0" borderId="27" xfId="13" applyFont="1" applyFill="1" applyBorder="1"/>
    <xf numFmtId="49" fontId="24" fillId="0" borderId="12" xfId="13" applyNumberFormat="1" applyFont="1" applyFill="1" applyBorder="1" applyAlignment="1">
      <alignment horizontal="center" vertical="center"/>
    </xf>
    <xf numFmtId="0" fontId="5" fillId="0" borderId="12" xfId="13" applyFont="1" applyFill="1" applyBorder="1" applyAlignment="1">
      <alignment horizontal="center"/>
    </xf>
    <xf numFmtId="49" fontId="26" fillId="0" borderId="12" xfId="13" applyNumberFormat="1" applyFont="1" applyFill="1" applyBorder="1" applyAlignment="1">
      <alignment horizontal="center" vertical="center"/>
    </xf>
    <xf numFmtId="49" fontId="5" fillId="0" borderId="12" xfId="13" applyNumberFormat="1" applyFont="1" applyFill="1" applyBorder="1" applyAlignment="1">
      <alignment horizontal="center" vertical="center"/>
    </xf>
    <xf numFmtId="49" fontId="5" fillId="0" borderId="41" xfId="13" applyNumberFormat="1" applyFont="1" applyFill="1" applyBorder="1" applyAlignment="1">
      <alignment horizontal="center" vertical="center"/>
    </xf>
    <xf numFmtId="49" fontId="5" fillId="0" borderId="11" xfId="13" applyNumberFormat="1" applyFont="1" applyFill="1" applyBorder="1" applyAlignment="1">
      <alignment horizontal="center" vertical="center"/>
    </xf>
    <xf numFmtId="49" fontId="4" fillId="0" borderId="12" xfId="13" applyNumberFormat="1" applyFont="1" applyFill="1" applyBorder="1" applyAlignment="1">
      <alignment horizontal="center" vertical="center"/>
    </xf>
    <xf numFmtId="49" fontId="4" fillId="0" borderId="41" xfId="13" applyNumberFormat="1" applyFont="1" applyFill="1" applyBorder="1" applyAlignment="1">
      <alignment horizontal="center" vertical="center"/>
    </xf>
    <xf numFmtId="49" fontId="4" fillId="0" borderId="11" xfId="13" applyNumberFormat="1" applyFont="1" applyFill="1" applyBorder="1" applyAlignment="1">
      <alignment horizontal="center" vertical="center"/>
    </xf>
    <xf numFmtId="0" fontId="4" fillId="0" borderId="27" xfId="13" applyFont="1" applyFill="1" applyBorder="1"/>
    <xf numFmtId="0" fontId="21" fillId="0" borderId="12" xfId="13" applyFont="1" applyFill="1" applyBorder="1" applyAlignment="1">
      <alignment horizontal="center" vertical="center"/>
    </xf>
    <xf numFmtId="49" fontId="7" fillId="0" borderId="23" xfId="13" applyNumberFormat="1" applyFont="1" applyFill="1" applyBorder="1" applyAlignment="1">
      <alignment horizontal="center" vertical="center" wrapText="1"/>
    </xf>
    <xf numFmtId="0" fontId="5" fillId="0" borderId="12" xfId="13" applyFont="1" applyFill="1" applyBorder="1" applyAlignment="1">
      <alignment horizontal="center" vertical="center"/>
    </xf>
    <xf numFmtId="0" fontId="5" fillId="0" borderId="12" xfId="13" applyFont="1" applyFill="1" applyBorder="1" applyAlignment="1">
      <alignment horizontal="center" vertical="center" wrapText="1"/>
    </xf>
    <xf numFmtId="49" fontId="5" fillId="0" borderId="12" xfId="13" applyNumberFormat="1" applyFont="1" applyFill="1" applyBorder="1" applyAlignment="1">
      <alignment horizontal="center" vertical="center" wrapText="1"/>
    </xf>
    <xf numFmtId="49" fontId="4" fillId="0" borderId="5" xfId="13" applyNumberFormat="1" applyFont="1" applyFill="1" applyBorder="1" applyAlignment="1">
      <alignment horizontal="center" vertical="center"/>
    </xf>
    <xf numFmtId="49" fontId="4" fillId="0" borderId="14" xfId="13" applyNumberFormat="1" applyFont="1" applyFill="1" applyBorder="1" applyAlignment="1">
      <alignment horizontal="center" vertical="center"/>
    </xf>
    <xf numFmtId="0" fontId="4" fillId="0" borderId="0" xfId="13" applyAlignment="1">
      <alignment horizontal="center"/>
    </xf>
    <xf numFmtId="0" fontId="0" fillId="0" borderId="23" xfId="0" applyFont="1" applyBorder="1" applyAlignment="1" applyProtection="1">
      <alignment horizontal="center"/>
    </xf>
    <xf numFmtId="49" fontId="0" fillId="0" borderId="12" xfId="0" applyNumberFormat="1" applyFont="1" applyFill="1" applyBorder="1" applyAlignment="1">
      <alignment horizontal="center" vertical="center" wrapText="1"/>
    </xf>
    <xf numFmtId="49" fontId="0" fillId="0" borderId="12" xfId="2" applyNumberFormat="1" applyFont="1" applyFill="1" applyBorder="1" applyAlignment="1">
      <alignment horizontal="center" vertical="center" wrapText="1"/>
    </xf>
    <xf numFmtId="0" fontId="0" fillId="0" borderId="12" xfId="0" applyBorder="1"/>
    <xf numFmtId="0" fontId="0" fillId="0" borderId="12" xfId="0" applyBorder="1" applyAlignment="1">
      <alignment horizontal="left" wrapText="1"/>
    </xf>
    <xf numFmtId="0" fontId="0" fillId="0" borderId="23" xfId="0" applyFont="1" applyFill="1" applyBorder="1" applyAlignment="1">
      <alignment horizontal="center" vertical="center" wrapText="1"/>
    </xf>
    <xf numFmtId="0" fontId="0" fillId="0" borderId="12" xfId="0" applyFont="1" applyBorder="1" applyAlignment="1" applyProtection="1">
      <alignment horizontal="center"/>
    </xf>
    <xf numFmtId="0" fontId="0" fillId="0" borderId="12" xfId="0" applyFont="1" applyBorder="1" applyAlignment="1" applyProtection="1">
      <alignment horizontal="center" vertical="center"/>
    </xf>
    <xf numFmtId="0" fontId="0" fillId="4" borderId="12" xfId="0" applyFill="1" applyBorder="1" applyAlignment="1">
      <alignment vertical="center" wrapText="1"/>
    </xf>
    <xf numFmtId="0" fontId="0" fillId="4" borderId="12"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0" fillId="4" borderId="12" xfId="0" applyFont="1" applyFill="1" applyBorder="1" applyAlignment="1" applyProtection="1">
      <alignment horizontal="center" vertical="center"/>
    </xf>
    <xf numFmtId="0" fontId="0" fillId="4" borderId="12" xfId="0" applyFont="1" applyFill="1" applyBorder="1" applyAlignment="1">
      <alignment horizontal="center" wrapText="1"/>
    </xf>
    <xf numFmtId="49" fontId="4" fillId="0" borderId="67"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0" fontId="0" fillId="0" borderId="23" xfId="0" applyFont="1" applyBorder="1" applyAlignment="1" applyProtection="1">
      <alignment horizontal="center" vertical="center"/>
    </xf>
    <xf numFmtId="0" fontId="7" fillId="0" borderId="12" xfId="0" applyFont="1" applyBorder="1" applyAlignment="1">
      <alignment vertical="center" wrapText="1"/>
    </xf>
    <xf numFmtId="3" fontId="7" fillId="0" borderId="12" xfId="0" applyNumberFormat="1" applyFont="1" applyBorder="1" applyAlignment="1">
      <alignment vertical="center"/>
    </xf>
    <xf numFmtId="0" fontId="7" fillId="0" borderId="12" xfId="0" applyFont="1" applyBorder="1" applyAlignment="1">
      <alignment vertical="center"/>
    </xf>
    <xf numFmtId="0" fontId="7" fillId="0" borderId="0" xfId="0" applyFont="1" applyAlignment="1">
      <alignment vertical="center"/>
    </xf>
    <xf numFmtId="0" fontId="0" fillId="0" borderId="23" xfId="0" applyBorder="1" applyAlignment="1">
      <alignment horizontal="center"/>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49" fontId="7" fillId="0" borderId="12" xfId="0" applyNumberFormat="1" applyFont="1" applyBorder="1" applyAlignment="1">
      <alignment horizontal="center" vertical="center" wrapText="1"/>
    </xf>
    <xf numFmtId="49" fontId="7" fillId="0" borderId="12" xfId="0" applyNumberFormat="1" applyFont="1" applyBorder="1" applyAlignment="1">
      <alignment horizontal="center" vertical="center"/>
    </xf>
    <xf numFmtId="0" fontId="0" fillId="0" borderId="12" xfId="0" applyBorder="1" applyAlignment="1">
      <alignment horizontal="center" wrapText="1"/>
    </xf>
    <xf numFmtId="3" fontId="0" fillId="0" borderId="12" xfId="0" applyNumberFormat="1" applyBorder="1"/>
    <xf numFmtId="0" fontId="7" fillId="0" borderId="15" xfId="0" applyFont="1" applyBorder="1" applyAlignment="1">
      <alignment wrapText="1"/>
    </xf>
    <xf numFmtId="0" fontId="0" fillId="0" borderId="12" xfId="0" applyFont="1" applyFill="1" applyBorder="1" applyAlignment="1">
      <alignment horizontal="center" vertical="center" wrapText="1"/>
    </xf>
    <xf numFmtId="0" fontId="27" fillId="0" borderId="0" xfId="0" applyFont="1"/>
    <xf numFmtId="0" fontId="4" fillId="0" borderId="0" xfId="0" applyNumberFormat="1" applyFont="1" applyAlignment="1">
      <alignment horizontal="center"/>
    </xf>
    <xf numFmtId="9" fontId="7" fillId="0" borderId="12" xfId="2" applyNumberFormat="1" applyFont="1" applyFill="1" applyBorder="1" applyAlignment="1">
      <alignment horizontal="center" vertical="center" wrapText="1"/>
    </xf>
    <xf numFmtId="0" fontId="0" fillId="0" borderId="0" xfId="0" applyAlignment="1">
      <alignment horizontal="center"/>
    </xf>
    <xf numFmtId="0" fontId="7" fillId="0" borderId="23" xfId="2" applyNumberFormat="1" applyFont="1" applyFill="1" applyBorder="1" applyAlignment="1">
      <alignment vertical="center" wrapText="1"/>
    </xf>
    <xf numFmtId="0" fontId="7" fillId="0" borderId="12" xfId="2" applyNumberFormat="1" applyFont="1" applyFill="1" applyBorder="1" applyAlignment="1">
      <alignment horizontal="center" vertical="center" wrapText="1"/>
    </xf>
    <xf numFmtId="0" fontId="7" fillId="0" borderId="23" xfId="0" applyNumberFormat="1" applyFont="1" applyBorder="1" applyAlignment="1" applyProtection="1">
      <alignment horizontal="center" vertical="center"/>
    </xf>
    <xf numFmtId="0" fontId="7" fillId="0" borderId="12" xfId="0" applyNumberFormat="1" applyFont="1" applyFill="1" applyBorder="1" applyAlignment="1">
      <alignment horizontal="left" vertical="center" wrapText="1"/>
    </xf>
    <xf numFmtId="9" fontId="4" fillId="0" borderId="0" xfId="1" applyFont="1"/>
    <xf numFmtId="0" fontId="4" fillId="0" borderId="0" xfId="0" applyNumberFormat="1" applyFont="1" applyBorder="1" applyAlignment="1">
      <alignment horizontal="center"/>
    </xf>
    <xf numFmtId="9" fontId="4" fillId="0" borderId="0" xfId="1" applyFont="1" applyBorder="1" applyAlignment="1"/>
    <xf numFmtId="9" fontId="11" fillId="0" borderId="2" xfId="1" applyFont="1" applyBorder="1"/>
    <xf numFmtId="9" fontId="2" fillId="0" borderId="5" xfId="1" applyFont="1" applyFill="1" applyBorder="1" applyAlignment="1">
      <alignment horizontal="left" vertical="center"/>
    </xf>
    <xf numFmtId="9" fontId="2" fillId="3" borderId="34" xfId="1" applyFont="1" applyFill="1" applyBorder="1" applyAlignment="1">
      <alignment horizontal="center" vertical="center" wrapText="1"/>
    </xf>
    <xf numFmtId="0" fontId="7" fillId="4" borderId="23" xfId="1" applyNumberFormat="1" applyFont="1" applyFill="1" applyBorder="1" applyAlignment="1">
      <alignment vertical="center"/>
    </xf>
    <xf numFmtId="9" fontId="7" fillId="3" borderId="23" xfId="1" applyFont="1" applyFill="1" applyBorder="1" applyAlignment="1">
      <alignment horizontal="center" vertical="center"/>
    </xf>
    <xf numFmtId="0" fontId="7" fillId="0" borderId="0" xfId="0" applyFont="1" applyAlignment="1">
      <alignment horizontal="center"/>
    </xf>
    <xf numFmtId="0" fontId="7" fillId="0" borderId="0" xfId="1" applyNumberFormat="1" applyFont="1" applyAlignment="1"/>
    <xf numFmtId="0" fontId="2" fillId="0" borderId="69" xfId="0" applyNumberFormat="1" applyFont="1" applyFill="1" applyBorder="1" applyAlignment="1">
      <alignment horizontal="left" vertical="center"/>
    </xf>
    <xf numFmtId="0" fontId="24" fillId="0" borderId="68" xfId="0" applyFont="1" applyFill="1" applyBorder="1" applyAlignment="1">
      <alignment horizontal="center" vertical="center"/>
    </xf>
    <xf numFmtId="0" fontId="24" fillId="0" borderId="68" xfId="0" applyFont="1" applyBorder="1" applyAlignment="1">
      <alignment horizontal="center" vertical="center"/>
    </xf>
    <xf numFmtId="0" fontId="24" fillId="0" borderId="68" xfId="0" applyFont="1" applyBorder="1" applyAlignment="1">
      <alignment horizontal="left" vertical="center"/>
    </xf>
    <xf numFmtId="49" fontId="24" fillId="0" borderId="68" xfId="8" applyNumberFormat="1" applyFont="1" applyFill="1" applyBorder="1" applyAlignment="1">
      <alignment horizontal="center" vertical="center"/>
    </xf>
    <xf numFmtId="49" fontId="21" fillId="7" borderId="68" xfId="7" applyNumberFormat="1" applyFont="1" applyFill="1" applyBorder="1" applyAlignment="1">
      <alignment horizontal="center" vertical="center" wrapText="1"/>
    </xf>
    <xf numFmtId="0" fontId="24" fillId="0" borderId="68" xfId="0" applyNumberFormat="1" applyFont="1" applyFill="1" applyBorder="1" applyAlignment="1">
      <alignment horizontal="center" vertical="center" wrapText="1"/>
    </xf>
    <xf numFmtId="9" fontId="4" fillId="3" borderId="23" xfId="1" applyFont="1" applyFill="1" applyBorder="1" applyAlignment="1">
      <alignment horizontal="center" vertical="center"/>
    </xf>
    <xf numFmtId="0" fontId="21" fillId="0" borderId="68" xfId="0" applyNumberFormat="1" applyFont="1" applyFill="1" applyBorder="1" applyAlignment="1">
      <alignment horizontal="center" vertical="center" wrapText="1"/>
    </xf>
    <xf numFmtId="49" fontId="24" fillId="0" borderId="68" xfId="7" applyNumberFormat="1" applyFont="1" applyFill="1" applyBorder="1" applyAlignment="1">
      <alignment horizontal="center" vertical="center" wrapText="1"/>
    </xf>
    <xf numFmtId="0" fontId="4" fillId="0" borderId="68" xfId="0" applyFont="1" applyBorder="1"/>
    <xf numFmtId="0" fontId="7" fillId="0" borderId="68" xfId="0" applyFont="1" applyBorder="1" applyAlignment="1">
      <alignment horizontal="right"/>
    </xf>
    <xf numFmtId="0" fontId="2" fillId="0" borderId="70" xfId="0" applyFont="1" applyFill="1" applyBorder="1" applyAlignment="1">
      <alignment horizontal="left" vertical="center"/>
    </xf>
    <xf numFmtId="0" fontId="0" fillId="6" borderId="23" xfId="0" applyFont="1" applyFill="1" applyBorder="1" applyAlignment="1" applyProtection="1">
      <alignment horizontal="center" vertical="center"/>
    </xf>
    <xf numFmtId="0" fontId="5" fillId="6" borderId="23" xfId="0" applyFont="1" applyFill="1" applyBorder="1" applyAlignment="1">
      <alignment horizontal="center" vertical="center" wrapText="1"/>
    </xf>
    <xf numFmtId="0" fontId="5" fillId="6" borderId="68" xfId="0" applyFont="1" applyFill="1" applyBorder="1" applyAlignment="1">
      <alignment horizontal="center" vertical="center" wrapText="1"/>
    </xf>
    <xf numFmtId="0" fontId="0" fillId="6" borderId="68" xfId="0" applyFont="1" applyFill="1" applyBorder="1" applyAlignment="1">
      <alignment horizontal="center" vertical="center" wrapText="1"/>
    </xf>
    <xf numFmtId="0" fontId="7" fillId="6" borderId="23" xfId="0" applyFont="1" applyFill="1" applyBorder="1" applyAlignment="1"/>
    <xf numFmtId="49" fontId="5" fillId="0" borderId="23" xfId="0" applyNumberFormat="1" applyFont="1" applyFill="1" applyBorder="1" applyAlignment="1">
      <alignment horizontal="center" vertical="center" wrapText="1"/>
    </xf>
    <xf numFmtId="0" fontId="0" fillId="0" borderId="31" xfId="0" applyBorder="1" applyAlignment="1">
      <alignment vertical="center" wrapText="1"/>
    </xf>
    <xf numFmtId="0" fontId="0" fillId="0" borderId="56" xfId="0" applyBorder="1" applyAlignment="1">
      <alignment vertical="center" wrapText="1"/>
    </xf>
    <xf numFmtId="0" fontId="0" fillId="0" borderId="31" xfId="0" applyBorder="1" applyAlignment="1">
      <alignment horizontal="center" vertical="center" wrapText="1"/>
    </xf>
    <xf numFmtId="0" fontId="0" fillId="0" borderId="56" xfId="0" applyBorder="1" applyAlignment="1">
      <alignment horizontal="center" vertical="center" wrapText="1"/>
    </xf>
    <xf numFmtId="0" fontId="0" fillId="0" borderId="54" xfId="0" applyFill="1" applyBorder="1" applyAlignment="1">
      <alignment vertical="center" wrapText="1"/>
    </xf>
    <xf numFmtId="0" fontId="0" fillId="0" borderId="54" xfId="0" applyFill="1" applyBorder="1" applyAlignment="1">
      <alignment horizontal="center" vertical="center" wrapText="1"/>
    </xf>
    <xf numFmtId="0" fontId="11" fillId="6" borderId="6" xfId="0" applyNumberFormat="1" applyFont="1" applyFill="1" applyBorder="1"/>
    <xf numFmtId="0" fontId="2" fillId="6" borderId="34" xfId="0" applyNumberFormat="1" applyFont="1" applyFill="1" applyBorder="1" applyAlignment="1">
      <alignment horizontal="center" vertical="center" wrapText="1"/>
    </xf>
    <xf numFmtId="0" fontId="29" fillId="0" borderId="54" xfId="0" applyFont="1" applyBorder="1" applyAlignment="1">
      <alignment horizontal="left" vertical="center" wrapText="1"/>
    </xf>
    <xf numFmtId="0" fontId="30" fillId="0" borderId="54" xfId="0" applyFont="1" applyBorder="1" applyAlignment="1">
      <alignment horizontal="left" vertical="center" wrapText="1"/>
    </xf>
    <xf numFmtId="0" fontId="4" fillId="8" borderId="54" xfId="0" applyNumberFormat="1" applyFont="1" applyFill="1" applyBorder="1" applyAlignment="1">
      <alignment horizontal="center" vertical="center" wrapText="1"/>
    </xf>
    <xf numFmtId="0" fontId="2" fillId="6" borderId="34" xfId="2" applyNumberFormat="1" applyFont="1" applyFill="1" applyBorder="1" applyAlignment="1">
      <alignment horizontal="center" vertical="center" wrapText="1"/>
    </xf>
    <xf numFmtId="0" fontId="7" fillId="6" borderId="23" xfId="0" applyNumberFormat="1" applyFont="1" applyFill="1" applyBorder="1" applyAlignment="1">
      <alignment vertical="center" wrapText="1"/>
    </xf>
    <xf numFmtId="0" fontId="7" fillId="6" borderId="54" xfId="0" applyNumberFormat="1" applyFont="1" applyFill="1" applyBorder="1" applyAlignment="1">
      <alignment vertical="center" wrapText="1"/>
    </xf>
    <xf numFmtId="0" fontId="7" fillId="6" borderId="54" xfId="0" applyNumberFormat="1" applyFont="1" applyFill="1" applyBorder="1" applyAlignment="1">
      <alignment horizontal="center" vertical="center" wrapText="1"/>
    </xf>
    <xf numFmtId="0" fontId="7" fillId="6" borderId="23" xfId="0" applyNumberFormat="1" applyFont="1" applyFill="1" applyBorder="1" applyAlignment="1" applyProtection="1">
      <alignment horizontal="center" vertical="center"/>
    </xf>
    <xf numFmtId="0" fontId="7" fillId="0" borderId="23" xfId="0" applyNumberFormat="1" applyFont="1" applyFill="1" applyBorder="1" applyAlignment="1">
      <alignment vertical="center" wrapText="1"/>
    </xf>
    <xf numFmtId="0" fontId="2" fillId="0" borderId="23" xfId="0" applyNumberFormat="1" applyFont="1" applyFill="1" applyBorder="1" applyAlignment="1">
      <alignment horizontal="center" vertical="center" wrapText="1"/>
    </xf>
    <xf numFmtId="0" fontId="7" fillId="0" borderId="0" xfId="0" applyNumberFormat="1" applyFont="1" applyFill="1" applyAlignment="1">
      <alignment vertical="center"/>
    </xf>
    <xf numFmtId="0" fontId="7" fillId="0" borderId="23" xfId="0" applyNumberFormat="1" applyFont="1" applyFill="1" applyBorder="1" applyAlignment="1">
      <alignment horizontal="left" vertical="center" wrapText="1"/>
    </xf>
    <xf numFmtId="0" fontId="21" fillId="8" borderId="23" xfId="0" applyNumberFormat="1" applyFont="1" applyFill="1" applyBorder="1" applyAlignment="1">
      <alignment horizontal="center" vertical="center" wrapText="1"/>
    </xf>
    <xf numFmtId="0" fontId="0" fillId="0" borderId="23" xfId="0" applyBorder="1" applyAlignment="1">
      <alignment horizontal="left"/>
    </xf>
    <xf numFmtId="0" fontId="2" fillId="0" borderId="23" xfId="0" applyFont="1" applyBorder="1" applyAlignment="1">
      <alignment vertical="top" wrapText="1"/>
    </xf>
    <xf numFmtId="0" fontId="0" fillId="0" borderId="54" xfId="0" applyBorder="1" applyAlignment="1">
      <alignment horizontal="left"/>
    </xf>
    <xf numFmtId="0" fontId="0" fillId="0" borderId="54" xfId="0" applyBorder="1" applyAlignment="1">
      <alignment horizontal="center"/>
    </xf>
    <xf numFmtId="0" fontId="0" fillId="0" borderId="54" xfId="0" applyBorder="1" applyAlignment="1">
      <alignment vertical="center" wrapText="1"/>
    </xf>
    <xf numFmtId="0" fontId="2" fillId="0" borderId="23" xfId="0" applyFont="1" applyBorder="1" applyAlignment="1">
      <alignment vertical="center" wrapText="1"/>
    </xf>
    <xf numFmtId="0" fontId="0" fillId="0" borderId="54" xfId="0" applyBorder="1" applyAlignment="1">
      <alignment horizontal="left" vertical="center"/>
    </xf>
    <xf numFmtId="0" fontId="0" fillId="0" borderId="54" xfId="0" applyBorder="1" applyAlignment="1">
      <alignment horizontal="center" vertical="center"/>
    </xf>
    <xf numFmtId="0" fontId="7" fillId="6" borderId="23" xfId="0" applyNumberFormat="1" applyFont="1" applyFill="1" applyBorder="1" applyAlignment="1">
      <alignment horizontal="center"/>
    </xf>
    <xf numFmtId="0" fontId="7" fillId="6" borderId="54" xfId="0" applyNumberFormat="1" applyFont="1" applyFill="1" applyBorder="1" applyAlignment="1">
      <alignment horizontal="center"/>
    </xf>
    <xf numFmtId="0" fontId="7" fillId="6" borderId="23" xfId="0" applyNumberFormat="1" applyFont="1" applyFill="1" applyBorder="1" applyAlignment="1">
      <alignment horizontal="center" wrapText="1"/>
    </xf>
    <xf numFmtId="0" fontId="0" fillId="6" borderId="23" xfId="0" applyFill="1" applyBorder="1" applyAlignment="1">
      <alignment horizontal="center" vertical="center"/>
    </xf>
    <xf numFmtId="0" fontId="0" fillId="6" borderId="54" xfId="0" applyFill="1" applyBorder="1" applyAlignment="1">
      <alignment horizontal="left" vertical="center"/>
    </xf>
    <xf numFmtId="0" fontId="0" fillId="6" borderId="54" xfId="0" applyFill="1" applyBorder="1" applyAlignment="1">
      <alignment horizontal="center" vertical="center"/>
    </xf>
    <xf numFmtId="0" fontId="0" fillId="6" borderId="54" xfId="0" applyFill="1" applyBorder="1" applyAlignment="1">
      <alignment horizontal="center"/>
    </xf>
    <xf numFmtId="0" fontId="0" fillId="6" borderId="54" xfId="0" applyFill="1" applyBorder="1" applyAlignment="1">
      <alignment vertical="center" wrapText="1"/>
    </xf>
    <xf numFmtId="0" fontId="0" fillId="6" borderId="54" xfId="0" applyFill="1" applyBorder="1" applyAlignment="1">
      <alignment horizontal="left" vertical="center" wrapText="1"/>
    </xf>
    <xf numFmtId="0" fontId="0" fillId="0" borderId="23" xfId="0" applyFill="1" applyBorder="1" applyAlignment="1">
      <alignment horizontal="left"/>
    </xf>
    <xf numFmtId="0" fontId="0" fillId="0" borderId="54" xfId="0" applyFill="1" applyBorder="1" applyAlignment="1">
      <alignment horizontal="left"/>
    </xf>
    <xf numFmtId="0" fontId="0" fillId="0" borderId="54" xfId="0" applyFill="1" applyBorder="1" applyAlignment="1">
      <alignment horizontal="left" vertical="center"/>
    </xf>
    <xf numFmtId="0" fontId="0" fillId="0" borderId="54" xfId="0" applyFill="1" applyBorder="1" applyAlignment="1">
      <alignment horizontal="left" vertical="center" wrapText="1"/>
    </xf>
    <xf numFmtId="0" fontId="15" fillId="6" borderId="34" xfId="0" applyNumberFormat="1" applyFont="1" applyFill="1" applyBorder="1"/>
    <xf numFmtId="0" fontId="3" fillId="6" borderId="34" xfId="0" applyNumberFormat="1" applyFont="1" applyFill="1" applyBorder="1" applyAlignment="1">
      <alignment horizontal="center" vertical="center" wrapText="1"/>
    </xf>
    <xf numFmtId="1" fontId="7" fillId="6" borderId="23" xfId="0" applyNumberFormat="1" applyFont="1" applyFill="1" applyBorder="1"/>
    <xf numFmtId="0" fontId="7" fillId="6" borderId="23" xfId="0" applyNumberFormat="1" applyFont="1" applyFill="1" applyBorder="1"/>
    <xf numFmtId="0" fontId="7" fillId="6" borderId="12" xfId="0" applyNumberFormat="1" applyFont="1" applyFill="1" applyBorder="1"/>
    <xf numFmtId="1" fontId="7" fillId="6" borderId="12" xfId="0" applyNumberFormat="1" applyFont="1" applyFill="1" applyBorder="1"/>
    <xf numFmtId="0" fontId="11" fillId="6" borderId="12" xfId="0" applyNumberFormat="1" applyFont="1" applyFill="1" applyBorder="1"/>
    <xf numFmtId="0" fontId="0" fillId="6" borderId="23" xfId="0" applyFill="1" applyBorder="1" applyAlignment="1">
      <alignment horizontal="center"/>
    </xf>
    <xf numFmtId="0" fontId="7" fillId="6" borderId="12" xfId="0" applyFont="1" applyFill="1" applyBorder="1" applyAlignment="1">
      <alignment horizontal="center" vertical="center"/>
    </xf>
    <xf numFmtId="49" fontId="7" fillId="6" borderId="12" xfId="0" applyNumberFormat="1" applyFont="1" applyFill="1" applyBorder="1" applyAlignment="1">
      <alignment horizontal="center" vertical="center" wrapText="1"/>
    </xf>
    <xf numFmtId="49" fontId="7" fillId="6" borderId="12" xfId="0" applyNumberFormat="1" applyFont="1" applyFill="1" applyBorder="1" applyAlignment="1">
      <alignment horizontal="center" vertical="center"/>
    </xf>
    <xf numFmtId="0" fontId="0" fillId="6" borderId="12" xfId="0" applyFill="1" applyBorder="1" applyAlignment="1">
      <alignment horizontal="center" wrapText="1"/>
    </xf>
    <xf numFmtId="3" fontId="0" fillId="6" borderId="12" xfId="0" applyNumberFormat="1" applyFill="1" applyBorder="1"/>
    <xf numFmtId="0" fontId="7" fillId="6" borderId="12" xfId="0" applyFont="1" applyFill="1" applyBorder="1" applyAlignment="1">
      <alignment vertical="center" wrapText="1"/>
    </xf>
    <xf numFmtId="0" fontId="2" fillId="6" borderId="34" xfId="0" applyNumberFormat="1" applyFont="1" applyFill="1" applyBorder="1" applyAlignment="1">
      <alignment vertical="center" wrapText="1"/>
    </xf>
    <xf numFmtId="0" fontId="2" fillId="6" borderId="14" xfId="0" applyNumberFormat="1" applyFont="1" applyFill="1" applyBorder="1"/>
    <xf numFmtId="0" fontId="11" fillId="6" borderId="6" xfId="0" applyFont="1" applyFill="1" applyBorder="1"/>
    <xf numFmtId="0" fontId="3" fillId="6" borderId="34" xfId="11" applyNumberFormat="1" applyFont="1" applyFill="1" applyBorder="1" applyAlignment="1">
      <alignment horizontal="center" vertical="center" wrapText="1"/>
    </xf>
    <xf numFmtId="1" fontId="4" fillId="6" borderId="23" xfId="9" applyNumberFormat="1" applyFont="1" applyFill="1" applyBorder="1"/>
    <xf numFmtId="1" fontId="4" fillId="6" borderId="12" xfId="9" applyNumberFormat="1" applyFont="1" applyFill="1" applyBorder="1"/>
    <xf numFmtId="0" fontId="1" fillId="6" borderId="12" xfId="9" applyFill="1" applyBorder="1" applyAlignment="1">
      <alignment horizontal="center" vertical="center"/>
    </xf>
    <xf numFmtId="49" fontId="1" fillId="6" borderId="12" xfId="9" applyNumberFormat="1" applyFill="1" applyBorder="1" applyAlignment="1">
      <alignment horizontal="center" vertical="center"/>
    </xf>
    <xf numFmtId="0" fontId="5" fillId="6" borderId="12" xfId="0" applyFont="1" applyFill="1" applyBorder="1" applyAlignment="1">
      <alignment horizontal="center" vertical="center" wrapText="1"/>
    </xf>
    <xf numFmtId="0" fontId="1" fillId="6" borderId="12" xfId="9" applyFill="1" applyBorder="1" applyAlignment="1">
      <alignment horizontal="center" vertical="center" wrapText="1"/>
    </xf>
    <xf numFmtId="0" fontId="22" fillId="6" borderId="12" xfId="9" applyFont="1" applyFill="1" applyBorder="1" applyAlignment="1">
      <alignment horizontal="center" vertical="center" wrapText="1"/>
    </xf>
    <xf numFmtId="1" fontId="4" fillId="6" borderId="23" xfId="7" applyNumberFormat="1" applyFont="1" applyFill="1" applyBorder="1" applyAlignment="1">
      <alignment horizontal="center" vertical="center"/>
    </xf>
    <xf numFmtId="9" fontId="4" fillId="6" borderId="23" xfId="1" applyFont="1" applyFill="1" applyBorder="1" applyAlignment="1">
      <alignment horizontal="center" vertical="center"/>
    </xf>
    <xf numFmtId="0" fontId="2" fillId="6" borderId="9" xfId="2" applyNumberFormat="1" applyFont="1" applyFill="1" applyBorder="1" applyAlignment="1">
      <alignment horizontal="center" vertical="center" wrapText="1"/>
    </xf>
    <xf numFmtId="0" fontId="4" fillId="6" borderId="23" xfId="7" applyNumberFormat="1" applyFont="1" applyFill="1" applyBorder="1" applyAlignment="1">
      <alignment horizontal="center" vertical="center"/>
    </xf>
    <xf numFmtId="49" fontId="0" fillId="0" borderId="23" xfId="7" applyNumberFormat="1" applyFont="1" applyFill="1" applyBorder="1" applyAlignment="1">
      <alignment horizontal="center" vertical="center" wrapText="1"/>
    </xf>
    <xf numFmtId="0" fontId="0" fillId="0" borderId="23" xfId="0" applyFont="1" applyBorder="1" applyAlignment="1">
      <alignment wrapText="1"/>
    </xf>
    <xf numFmtId="1" fontId="7" fillId="6" borderId="23" xfId="7" applyNumberFormat="1" applyFont="1" applyFill="1" applyBorder="1" applyAlignment="1">
      <alignment horizontal="center" vertical="center"/>
    </xf>
    <xf numFmtId="9" fontId="7" fillId="6" borderId="23" xfId="1" applyFont="1" applyFill="1" applyBorder="1" applyAlignment="1">
      <alignment vertical="center"/>
    </xf>
    <xf numFmtId="0" fontId="7" fillId="6" borderId="23" xfId="0" applyNumberFormat="1" applyFont="1" applyFill="1" applyBorder="1" applyAlignment="1">
      <alignment horizontal="center" vertical="center"/>
    </xf>
    <xf numFmtId="0" fontId="7" fillId="6" borderId="23" xfId="0" applyNumberFormat="1" applyFont="1" applyFill="1" applyBorder="1" applyAlignment="1">
      <alignment horizontal="left" vertical="center" wrapText="1"/>
    </xf>
    <xf numFmtId="0" fontId="7" fillId="6" borderId="12" xfId="0" applyNumberFormat="1" applyFont="1" applyFill="1" applyBorder="1" applyAlignment="1">
      <alignment horizontal="center" vertical="center"/>
    </xf>
    <xf numFmtId="0" fontId="7" fillId="6" borderId="12" xfId="0" applyNumberFormat="1" applyFont="1" applyFill="1" applyBorder="1" applyAlignment="1">
      <alignment horizontal="left" vertical="center" wrapText="1"/>
    </xf>
    <xf numFmtId="0" fontId="7" fillId="6" borderId="12" xfId="2" applyNumberFormat="1" applyFont="1" applyFill="1" applyBorder="1" applyAlignment="1">
      <alignment horizontal="left" vertical="center" wrapText="1"/>
    </xf>
    <xf numFmtId="0" fontId="3" fillId="6" borderId="34" xfId="2" applyNumberFormat="1" applyFont="1" applyFill="1" applyBorder="1" applyAlignment="1">
      <alignment horizontal="center" vertical="center" wrapText="1"/>
    </xf>
    <xf numFmtId="0" fontId="4" fillId="6" borderId="23" xfId="2" applyNumberFormat="1" applyFont="1" applyFill="1" applyBorder="1" applyAlignment="1">
      <alignment horizontal="center" vertical="center"/>
    </xf>
    <xf numFmtId="0" fontId="7" fillId="6" borderId="23" xfId="2" applyNumberFormat="1" applyFont="1" applyFill="1" applyBorder="1" applyAlignment="1">
      <alignment horizontal="center" vertical="center"/>
    </xf>
    <xf numFmtId="9" fontId="7" fillId="6" borderId="12" xfId="2" applyNumberFormat="1" applyFont="1" applyFill="1" applyBorder="1" applyAlignment="1">
      <alignment horizontal="center" vertical="center" wrapText="1"/>
    </xf>
    <xf numFmtId="9" fontId="7" fillId="6" borderId="23" xfId="2" applyNumberFormat="1" applyFont="1" applyFill="1" applyBorder="1" applyAlignment="1">
      <alignment horizontal="center" vertical="center" wrapText="1"/>
    </xf>
    <xf numFmtId="0" fontId="7" fillId="6" borderId="12" xfId="2" applyNumberFormat="1" applyFont="1" applyFill="1" applyBorder="1" applyAlignment="1">
      <alignment horizontal="center" vertical="center"/>
    </xf>
    <xf numFmtId="0" fontId="7" fillId="6" borderId="12" xfId="2" applyNumberFormat="1" applyFont="1" applyFill="1" applyBorder="1" applyAlignment="1">
      <alignment horizontal="center" vertical="center" wrapText="1"/>
    </xf>
    <xf numFmtId="0" fontId="7" fillId="6" borderId="12" xfId="2" applyNumberFormat="1" applyFont="1" applyFill="1" applyBorder="1" applyAlignment="1">
      <alignment vertical="center" wrapText="1"/>
    </xf>
    <xf numFmtId="0" fontId="0" fillId="0" borderId="54" xfId="0" applyBorder="1" applyAlignment="1">
      <alignment horizontal="left" vertical="center" wrapText="1"/>
    </xf>
    <xf numFmtId="0" fontId="14" fillId="6" borderId="68" xfId="0" applyFont="1" applyFill="1" applyBorder="1"/>
    <xf numFmtId="0" fontId="18" fillId="6" borderId="14" xfId="0" applyFont="1" applyFill="1" applyBorder="1" applyAlignment="1">
      <alignment horizontal="center" vertical="center" wrapText="1" shrinkToFit="1"/>
    </xf>
    <xf numFmtId="0" fontId="17" fillId="6" borderId="59" xfId="0" applyFont="1" applyFill="1" applyBorder="1" applyAlignment="1">
      <alignment horizontal="center" vertical="center" wrapText="1"/>
    </xf>
    <xf numFmtId="0" fontId="17" fillId="6" borderId="60" xfId="0" applyFont="1" applyFill="1" applyBorder="1" applyAlignment="1">
      <alignment horizontal="center" vertical="center" wrapText="1"/>
    </xf>
    <xf numFmtId="0" fontId="17" fillId="6" borderId="61" xfId="0" applyFont="1" applyFill="1" applyBorder="1" applyAlignment="1">
      <alignment horizontal="center" vertical="center" wrapText="1"/>
    </xf>
    <xf numFmtId="0" fontId="17" fillId="6" borderId="55" xfId="0" applyFont="1" applyFill="1" applyBorder="1" applyAlignment="1">
      <alignment horizontal="center" vertical="center" wrapText="1"/>
    </xf>
    <xf numFmtId="0" fontId="14" fillId="6" borderId="60" xfId="0" applyFont="1" applyFill="1" applyBorder="1" applyAlignment="1">
      <alignment horizontal="center" vertical="center" wrapText="1"/>
    </xf>
    <xf numFmtId="0" fontId="17" fillId="6" borderId="36"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4" fillId="6" borderId="68" xfId="0" applyFont="1" applyFill="1" applyBorder="1" applyAlignment="1">
      <alignment vertical="center" wrapText="1"/>
    </xf>
    <xf numFmtId="0" fontId="31" fillId="6" borderId="68" xfId="15" applyFill="1" applyBorder="1" applyAlignment="1">
      <alignment horizontal="center" vertical="center" wrapText="1"/>
    </xf>
    <xf numFmtId="0" fontId="7" fillId="6" borderId="12" xfId="0" applyNumberFormat="1" applyFont="1" applyFill="1" applyBorder="1" applyAlignment="1">
      <alignment horizontal="center" vertical="center" wrapText="1"/>
    </xf>
    <xf numFmtId="0" fontId="7" fillId="6" borderId="12" xfId="0" applyNumberFormat="1" applyFont="1" applyFill="1" applyBorder="1" applyAlignment="1">
      <alignment vertical="center"/>
    </xf>
    <xf numFmtId="0" fontId="7" fillId="6" borderId="12" xfId="2" applyNumberFormat="1" applyFont="1" applyFill="1" applyBorder="1" applyAlignment="1">
      <alignment vertical="center"/>
    </xf>
    <xf numFmtId="0" fontId="8" fillId="0" borderId="12" xfId="0" applyNumberFormat="1" applyFont="1" applyFill="1" applyBorder="1" applyAlignment="1">
      <alignment horizontal="left" vertical="center"/>
    </xf>
    <xf numFmtId="0" fontId="4" fillId="6" borderId="54" xfId="0" applyFont="1" applyFill="1" applyBorder="1" applyAlignment="1">
      <alignment vertical="center" wrapText="1"/>
    </xf>
    <xf numFmtId="0" fontId="4" fillId="6" borderId="54" xfId="0" applyFont="1" applyFill="1" applyBorder="1"/>
    <xf numFmtId="0" fontId="7" fillId="0" borderId="0" xfId="0" applyNumberFormat="1" applyFont="1" applyBorder="1" applyAlignment="1">
      <alignment horizontal="center"/>
    </xf>
    <xf numFmtId="0" fontId="4" fillId="6" borderId="54" xfId="0" applyFont="1" applyFill="1" applyBorder="1" applyAlignment="1">
      <alignment horizontal="center" vertical="center" wrapText="1"/>
    </xf>
    <xf numFmtId="0" fontId="4" fillId="6" borderId="54" xfId="0" applyFont="1" applyFill="1" applyBorder="1" applyAlignment="1">
      <alignment horizontal="center"/>
    </xf>
    <xf numFmtId="1" fontId="4" fillId="3" borderId="12" xfId="0" applyNumberFormat="1" applyFont="1" applyFill="1" applyBorder="1" applyAlignment="1">
      <alignment horizontal="center" vertical="center" wrapText="1"/>
    </xf>
    <xf numFmtId="1" fontId="4" fillId="3" borderId="12" xfId="0" applyNumberFormat="1" applyFont="1" applyFill="1" applyBorder="1" applyAlignment="1">
      <alignment horizontal="center" wrapText="1"/>
    </xf>
    <xf numFmtId="0" fontId="7" fillId="0" borderId="0" xfId="0" applyNumberFormat="1" applyFont="1" applyAlignment="1">
      <alignment horizontal="center"/>
    </xf>
    <xf numFmtId="3" fontId="4" fillId="3" borderId="54" xfId="0" applyNumberFormat="1" applyFont="1" applyFill="1" applyBorder="1" applyAlignment="1">
      <alignment horizontal="center" vertical="center" wrapText="1"/>
    </xf>
    <xf numFmtId="3" fontId="4" fillId="3" borderId="54" xfId="0" applyNumberFormat="1" applyFont="1" applyFill="1" applyBorder="1" applyAlignment="1">
      <alignment horizontal="center"/>
    </xf>
    <xf numFmtId="0" fontId="4" fillId="4" borderId="54" xfId="0" applyFont="1" applyFill="1" applyBorder="1" applyAlignment="1">
      <alignment horizontal="center"/>
    </xf>
    <xf numFmtId="0" fontId="3" fillId="6" borderId="31" xfId="0" applyNumberFormat="1" applyFont="1" applyFill="1" applyBorder="1" applyAlignment="1">
      <alignment horizontal="center" vertical="center" wrapText="1"/>
    </xf>
    <xf numFmtId="1" fontId="4" fillId="6" borderId="12" xfId="0" applyNumberFormat="1" applyFont="1" applyFill="1" applyBorder="1" applyAlignment="1">
      <alignment horizontal="center"/>
    </xf>
    <xf numFmtId="0" fontId="4" fillId="6" borderId="12" xfId="0" applyNumberFormat="1" applyFont="1" applyFill="1" applyBorder="1" applyAlignment="1">
      <alignment horizontal="left"/>
    </xf>
    <xf numFmtId="0" fontId="11" fillId="6" borderId="29" xfId="0" applyNumberFormat="1" applyFont="1" applyFill="1" applyBorder="1"/>
    <xf numFmtId="0" fontId="3" fillId="6" borderId="32" xfId="0" applyNumberFormat="1" applyFont="1" applyFill="1" applyBorder="1" applyAlignment="1">
      <alignment horizontal="center" vertical="center" wrapText="1"/>
    </xf>
    <xf numFmtId="0" fontId="4" fillId="6" borderId="12" xfId="0" applyNumberFormat="1" applyFont="1" applyFill="1" applyBorder="1" applyAlignment="1">
      <alignment horizontal="left" vertical="center"/>
    </xf>
    <xf numFmtId="0" fontId="7" fillId="0" borderId="0" xfId="0" applyNumberFormat="1" applyFont="1" applyBorder="1" applyAlignment="1">
      <alignment vertical="center"/>
    </xf>
    <xf numFmtId="0" fontId="7" fillId="0" borderId="0" xfId="0" applyNumberFormat="1" applyFont="1" applyAlignment="1">
      <alignment vertical="center"/>
    </xf>
    <xf numFmtId="0" fontId="0" fillId="4" borderId="54" xfId="0" applyFill="1" applyBorder="1" applyAlignment="1">
      <alignment horizontal="center"/>
    </xf>
    <xf numFmtId="0" fontId="7" fillId="4" borderId="54" xfId="4" applyFont="1" applyFill="1" applyBorder="1" applyAlignment="1">
      <alignment horizontal="center" wrapText="1"/>
    </xf>
    <xf numFmtId="0" fontId="7" fillId="4" borderId="54" xfId="4" applyFont="1" applyFill="1" applyBorder="1" applyAlignment="1">
      <alignment horizontal="center"/>
    </xf>
    <xf numFmtId="0" fontId="5" fillId="4" borderId="54" xfId="0" applyFont="1" applyFill="1" applyBorder="1" applyAlignment="1">
      <alignment horizontal="center" vertical="center"/>
    </xf>
    <xf numFmtId="49" fontId="0" fillId="4" borderId="54" xfId="2" applyNumberFormat="1" applyFont="1" applyFill="1" applyBorder="1" applyAlignment="1">
      <alignment horizontal="center" vertical="center"/>
    </xf>
    <xf numFmtId="0" fontId="0" fillId="4" borderId="54" xfId="0" applyFill="1" applyBorder="1" applyAlignment="1">
      <alignment horizontal="center" vertical="center"/>
    </xf>
    <xf numFmtId="0" fontId="7" fillId="4" borderId="54" xfId="4" applyFont="1" applyFill="1" applyBorder="1" applyAlignment="1">
      <alignment horizontal="center" vertical="center" wrapText="1"/>
    </xf>
    <xf numFmtId="0" fontId="7" fillId="4" borderId="54" xfId="4" applyFont="1" applyFill="1" applyBorder="1" applyAlignment="1">
      <alignment horizontal="center" vertical="center"/>
    </xf>
    <xf numFmtId="12" fontId="0" fillId="4" borderId="54" xfId="0" applyNumberFormat="1" applyFill="1" applyBorder="1" applyAlignment="1">
      <alignment horizontal="center" vertical="center" wrapText="1"/>
    </xf>
    <xf numFmtId="0" fontId="4" fillId="4" borderId="54" xfId="0" applyFont="1" applyFill="1" applyBorder="1" applyAlignment="1">
      <alignment horizontal="center" vertical="center"/>
    </xf>
    <xf numFmtId="0" fontId="4" fillId="6" borderId="23" xfId="5" applyFont="1" applyFill="1" applyBorder="1"/>
    <xf numFmtId="0" fontId="4" fillId="6" borderId="54" xfId="5" applyFont="1" applyFill="1" applyBorder="1"/>
    <xf numFmtId="0" fontId="2" fillId="6" borderId="34" xfId="5" applyNumberFormat="1" applyFont="1" applyFill="1" applyBorder="1" applyAlignment="1">
      <alignment horizontal="center" vertical="center" wrapText="1"/>
    </xf>
    <xf numFmtId="0" fontId="0" fillId="6" borderId="23" xfId="5" applyFont="1" applyFill="1" applyBorder="1" applyAlignment="1">
      <alignment horizontal="center" vertical="center"/>
    </xf>
    <xf numFmtId="1" fontId="4" fillId="3" borderId="23" xfId="1" applyNumberFormat="1" applyFont="1" applyFill="1" applyBorder="1" applyAlignment="1">
      <alignment horizontal="center" vertical="center"/>
    </xf>
    <xf numFmtId="0" fontId="0" fillId="6" borderId="23" xfId="5" applyFont="1" applyFill="1" applyBorder="1" applyAlignment="1">
      <alignment wrapText="1"/>
    </xf>
    <xf numFmtId="0" fontId="4" fillId="6" borderId="54" xfId="0" applyFont="1" applyFill="1" applyBorder="1" applyAlignment="1">
      <alignment vertical="center"/>
    </xf>
    <xf numFmtId="0" fontId="0" fillId="6" borderId="23" xfId="5" applyFont="1" applyFill="1" applyBorder="1"/>
    <xf numFmtId="0" fontId="7" fillId="6" borderId="23" xfId="3" applyFont="1" applyFill="1" applyBorder="1"/>
    <xf numFmtId="0" fontId="7" fillId="6" borderId="54" xfId="3" applyFont="1" applyFill="1" applyBorder="1"/>
    <xf numFmtId="0" fontId="0" fillId="6" borderId="54" xfId="0" applyFont="1" applyFill="1" applyBorder="1" applyAlignment="1">
      <alignment vertical="center"/>
    </xf>
    <xf numFmtId="0" fontId="0" fillId="6" borderId="54" xfId="0" applyFont="1" applyFill="1" applyBorder="1" applyAlignment="1">
      <alignment vertical="center" wrapText="1"/>
    </xf>
    <xf numFmtId="0" fontId="4" fillId="6" borderId="0" xfId="0" applyFont="1" applyFill="1" applyBorder="1"/>
    <xf numFmtId="0" fontId="4" fillId="6" borderId="54" xfId="5" applyFont="1" applyFill="1" applyBorder="1" applyAlignment="1">
      <alignment vertical="center"/>
    </xf>
    <xf numFmtId="0" fontId="7" fillId="6" borderId="54" xfId="3" applyFont="1" applyFill="1" applyBorder="1" applyAlignment="1">
      <alignment vertical="center"/>
    </xf>
    <xf numFmtId="0" fontId="4" fillId="6" borderId="23" xfId="0" applyFont="1" applyFill="1" applyBorder="1" applyAlignment="1">
      <alignment vertical="center"/>
    </xf>
    <xf numFmtId="0" fontId="2" fillId="6" borderId="34" xfId="5" applyNumberFormat="1" applyFont="1" applyFill="1" applyBorder="1" applyAlignment="1">
      <alignment vertical="center" wrapText="1"/>
    </xf>
    <xf numFmtId="0" fontId="2" fillId="6" borderId="34" xfId="3"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54" xfId="0" applyFont="1" applyFill="1" applyBorder="1" applyAlignment="1">
      <alignment horizontal="center" vertical="center"/>
    </xf>
    <xf numFmtId="49" fontId="6" fillId="0" borderId="54" xfId="0" applyNumberFormat="1" applyFont="1" applyFill="1" applyBorder="1" applyAlignment="1">
      <alignment horizontal="center" vertical="center"/>
    </xf>
    <xf numFmtId="49" fontId="0" fillId="0" borderId="23" xfId="2" applyNumberFormat="1" applyFont="1" applyFill="1" applyBorder="1" applyAlignment="1">
      <alignment horizontal="center" vertical="center" wrapText="1"/>
    </xf>
    <xf numFmtId="10" fontId="32" fillId="0" borderId="54" xfId="0" applyNumberFormat="1" applyFont="1" applyBorder="1" applyAlignment="1">
      <alignment vertical="center" wrapText="1"/>
    </xf>
    <xf numFmtId="0" fontId="0" fillId="0" borderId="15" xfId="0" applyFont="1" applyBorder="1" applyAlignment="1">
      <alignment vertical="center" wrapText="1"/>
    </xf>
    <xf numFmtId="0" fontId="0" fillId="6" borderId="54" xfId="0" applyFill="1" applyBorder="1" applyAlignment="1">
      <alignment horizontal="center" vertical="center" wrapText="1"/>
    </xf>
    <xf numFmtId="49" fontId="5" fillId="6" borderId="23" xfId="2" applyNumberFormat="1" applyFont="1" applyFill="1" applyBorder="1" applyAlignment="1">
      <alignment horizontal="center" vertical="center" wrapText="1"/>
    </xf>
    <xf numFmtId="49" fontId="5" fillId="6" borderId="54" xfId="2" applyNumberFormat="1" applyFont="1" applyFill="1" applyBorder="1" applyAlignment="1">
      <alignment horizontal="center" vertical="center" wrapText="1"/>
    </xf>
    <xf numFmtId="49" fontId="5" fillId="6" borderId="23" xfId="2" applyNumberFormat="1" applyFont="1" applyFill="1" applyBorder="1" applyAlignment="1">
      <alignment horizontal="left" vertical="center" wrapText="1"/>
    </xf>
    <xf numFmtId="0" fontId="6" fillId="0" borderId="54" xfId="0" applyFont="1" applyFill="1" applyBorder="1" applyAlignment="1">
      <alignment horizontal="center" vertical="center"/>
    </xf>
    <xf numFmtId="49" fontId="0" fillId="0" borderId="23" xfId="2" applyNumberFormat="1" applyFont="1" applyFill="1" applyBorder="1" applyAlignment="1">
      <alignment vertical="center" wrapText="1"/>
    </xf>
    <xf numFmtId="0" fontId="21" fillId="0" borderId="23" xfId="0" applyFont="1" applyBorder="1" applyAlignment="1">
      <alignment vertical="center" wrapText="1"/>
    </xf>
    <xf numFmtId="49" fontId="0" fillId="6" borderId="23" xfId="2" applyNumberFormat="1" applyFont="1" applyFill="1" applyBorder="1" applyAlignment="1">
      <alignment horizontal="center" vertical="center" wrapText="1"/>
    </xf>
    <xf numFmtId="0" fontId="0" fillId="0" borderId="60" xfId="0" applyFont="1" applyBorder="1" applyAlignment="1">
      <alignment vertical="center" wrapText="1"/>
    </xf>
    <xf numFmtId="49" fontId="0" fillId="0" borderId="54" xfId="2" applyNumberFormat="1" applyFont="1" applyFill="1" applyBorder="1" applyAlignment="1">
      <alignment horizontal="center" vertical="center" wrapText="1"/>
    </xf>
    <xf numFmtId="0" fontId="0" fillId="0" borderId="23" xfId="0" applyFont="1" applyFill="1" applyBorder="1" applyAlignment="1" applyProtection="1">
      <alignment horizontal="center" vertical="center"/>
    </xf>
    <xf numFmtId="49" fontId="0" fillId="0" borderId="54" xfId="2" applyNumberFormat="1" applyFont="1" applyFill="1" applyBorder="1" applyAlignment="1">
      <alignment vertical="center" wrapText="1"/>
    </xf>
    <xf numFmtId="49" fontId="5" fillId="6" borderId="54" xfId="2" applyNumberFormat="1" applyFont="1" applyFill="1" applyBorder="1" applyAlignment="1">
      <alignment horizontal="center" vertical="center"/>
    </xf>
    <xf numFmtId="49" fontId="5" fillId="0" borderId="54" xfId="0" applyNumberFormat="1" applyFont="1" applyFill="1" applyBorder="1" applyAlignment="1">
      <alignment horizontal="center" vertical="center" wrapText="1"/>
    </xf>
    <xf numFmtId="1" fontId="5" fillId="0" borderId="54" xfId="0" applyNumberFormat="1" applyFont="1" applyFill="1" applyBorder="1" applyAlignment="1">
      <alignment horizontal="center" vertical="center" wrapText="1"/>
    </xf>
    <xf numFmtId="0" fontId="0" fillId="0" borderId="70" xfId="0" applyFont="1" applyBorder="1" applyAlignment="1" applyProtection="1">
      <alignment horizontal="center" vertical="center"/>
    </xf>
    <xf numFmtId="49" fontId="5" fillId="0" borderId="70" xfId="0" applyNumberFormat="1" applyFont="1" applyFill="1" applyBorder="1" applyAlignment="1">
      <alignment horizontal="center" vertical="center" wrapText="1"/>
    </xf>
    <xf numFmtId="0" fontId="0" fillId="0" borderId="54" xfId="0" applyFont="1" applyBorder="1" applyAlignment="1" applyProtection="1">
      <alignment horizontal="center" vertical="center"/>
    </xf>
    <xf numFmtId="0" fontId="5" fillId="6" borderId="54" xfId="0" applyFont="1" applyFill="1" applyBorder="1" applyAlignment="1">
      <alignment horizontal="left" vertical="center" wrapText="1"/>
    </xf>
    <xf numFmtId="0" fontId="11" fillId="6" borderId="17" xfId="0" applyNumberFormat="1" applyFont="1" applyFill="1" applyBorder="1"/>
    <xf numFmtId="0" fontId="16" fillId="6" borderId="34" xfId="0" applyNumberFormat="1" applyFont="1" applyFill="1" applyBorder="1" applyAlignment="1">
      <alignment horizontal="center" vertical="center" wrapText="1"/>
    </xf>
    <xf numFmtId="0" fontId="3" fillId="6" borderId="46" xfId="0" applyNumberFormat="1" applyFont="1" applyFill="1" applyBorder="1" applyAlignment="1">
      <alignment horizontal="center" vertical="center" wrapText="1"/>
    </xf>
    <xf numFmtId="0" fontId="3" fillId="6" borderId="47" xfId="0" applyNumberFormat="1" applyFont="1" applyFill="1" applyBorder="1" applyAlignment="1">
      <alignment horizontal="center" vertical="center" wrapText="1"/>
    </xf>
    <xf numFmtId="0" fontId="5" fillId="6" borderId="23" xfId="0" applyNumberFormat="1" applyFont="1" applyFill="1" applyBorder="1" applyAlignment="1">
      <alignment horizontal="center" vertical="center"/>
    </xf>
    <xf numFmtId="0" fontId="5" fillId="6" borderId="23" xfId="0" applyNumberFormat="1" applyFont="1" applyFill="1" applyBorder="1" applyAlignment="1">
      <alignment vertical="center"/>
    </xf>
    <xf numFmtId="1" fontId="5" fillId="6" borderId="23" xfId="0" applyNumberFormat="1" applyFont="1" applyFill="1" applyBorder="1" applyAlignment="1">
      <alignment vertical="center"/>
    </xf>
    <xf numFmtId="0" fontId="5" fillId="6" borderId="12" xfId="0" applyNumberFormat="1" applyFont="1" applyFill="1" applyBorder="1" applyAlignment="1">
      <alignment vertical="center"/>
    </xf>
    <xf numFmtId="1" fontId="5" fillId="6" borderId="12" xfId="0" applyNumberFormat="1" applyFont="1" applyFill="1" applyBorder="1" applyAlignment="1">
      <alignment vertical="center"/>
    </xf>
    <xf numFmtId="0" fontId="0" fillId="0" borderId="54" xfId="0" applyBorder="1" applyAlignment="1">
      <alignment vertical="center"/>
    </xf>
    <xf numFmtId="0" fontId="0" fillId="0" borderId="70" xfId="0" applyBorder="1" applyAlignment="1">
      <alignment vertical="center" wrapText="1"/>
    </xf>
    <xf numFmtId="0" fontId="0" fillId="0" borderId="70" xfId="0" applyBorder="1" applyAlignment="1">
      <alignment vertical="center"/>
    </xf>
    <xf numFmtId="0" fontId="0" fillId="0" borderId="54" xfId="0" applyBorder="1"/>
    <xf numFmtId="0" fontId="0" fillId="0" borderId="54" xfId="0" applyFill="1" applyBorder="1" applyAlignment="1">
      <alignment vertical="center"/>
    </xf>
    <xf numFmtId="0" fontId="0" fillId="0" borderId="54" xfId="0" applyFill="1" applyBorder="1" applyAlignment="1">
      <alignment horizontal="center" vertical="center"/>
    </xf>
    <xf numFmtId="0" fontId="3" fillId="6" borderId="12" xfId="0" applyNumberFormat="1" applyFont="1" applyFill="1" applyBorder="1" applyAlignment="1">
      <alignment horizontal="center" vertical="center" wrapText="1"/>
    </xf>
    <xf numFmtId="0" fontId="5" fillId="6" borderId="23" xfId="0" applyNumberFormat="1" applyFont="1" applyFill="1" applyBorder="1" applyAlignment="1">
      <alignment horizontal="center" vertical="center" wrapText="1"/>
    </xf>
    <xf numFmtId="0" fontId="5" fillId="6" borderId="12" xfId="0" applyNumberFormat="1" applyFont="1" applyFill="1" applyBorder="1" applyAlignment="1">
      <alignment horizontal="center" vertical="center" wrapText="1"/>
    </xf>
    <xf numFmtId="0" fontId="11" fillId="6" borderId="50" xfId="0" applyNumberFormat="1" applyFont="1" applyFill="1" applyBorder="1" applyAlignment="1">
      <alignment vertical="center"/>
    </xf>
    <xf numFmtId="0" fontId="4" fillId="6" borderId="12" xfId="9" applyNumberFormat="1" applyFont="1" applyFill="1" applyBorder="1" applyAlignment="1">
      <alignment vertical="center"/>
    </xf>
    <xf numFmtId="0" fontId="4" fillId="6" borderId="12" xfId="9" applyNumberFormat="1" applyFont="1" applyFill="1" applyBorder="1" applyAlignment="1">
      <alignment vertical="center" wrapText="1"/>
    </xf>
    <xf numFmtId="0" fontId="33" fillId="0" borderId="0" xfId="0" applyFont="1"/>
    <xf numFmtId="2" fontId="4" fillId="3" borderId="23" xfId="9" applyNumberFormat="1" applyFont="1" applyFill="1" applyBorder="1" applyAlignment="1">
      <alignment horizontal="center"/>
    </xf>
    <xf numFmtId="0" fontId="2" fillId="6" borderId="10" xfId="0" applyNumberFormat="1" applyFont="1" applyFill="1" applyBorder="1" applyAlignment="1">
      <alignment horizontal="center" vertical="center" wrapText="1"/>
    </xf>
    <xf numFmtId="9" fontId="7" fillId="6" borderId="13" xfId="1" applyFont="1" applyFill="1" applyBorder="1"/>
    <xf numFmtId="0" fontId="3" fillId="6" borderId="34" xfId="0" applyNumberFormat="1" applyFont="1" applyFill="1" applyBorder="1" applyAlignment="1">
      <alignment horizontal="left" vertical="center" wrapText="1"/>
    </xf>
    <xf numFmtId="0" fontId="16" fillId="6" borderId="34" xfId="2" applyNumberFormat="1" applyFont="1" applyFill="1" applyBorder="1" applyAlignment="1">
      <alignment horizontal="center" vertical="center" wrapText="1"/>
    </xf>
    <xf numFmtId="1" fontId="4" fillId="6" borderId="64" xfId="0" applyNumberFormat="1" applyFont="1" applyFill="1" applyBorder="1" applyAlignment="1"/>
    <xf numFmtId="1" fontId="4" fillId="6" borderId="23" xfId="0" applyNumberFormat="1" applyFont="1" applyFill="1" applyBorder="1" applyAlignment="1"/>
    <xf numFmtId="0" fontId="4" fillId="6" borderId="23" xfId="0" applyNumberFormat="1" applyFont="1" applyFill="1" applyBorder="1" applyAlignment="1"/>
    <xf numFmtId="0" fontId="7" fillId="6" borderId="23" xfId="0" applyNumberFormat="1" applyFont="1" applyFill="1" applyBorder="1" applyAlignment="1"/>
    <xf numFmtId="0" fontId="7" fillId="6" borderId="23" xfId="0" applyNumberFormat="1" applyFont="1" applyFill="1" applyBorder="1" applyAlignment="1">
      <alignment horizontal="left"/>
    </xf>
    <xf numFmtId="0" fontId="4" fillId="6" borderId="23" xfId="0" applyNumberFormat="1" applyFont="1" applyFill="1" applyBorder="1" applyAlignment="1">
      <alignment horizontal="left"/>
    </xf>
    <xf numFmtId="0" fontId="4" fillId="6" borderId="26" xfId="0" applyNumberFormat="1" applyFont="1" applyFill="1" applyBorder="1" applyAlignment="1">
      <alignment horizontal="left"/>
    </xf>
    <xf numFmtId="1" fontId="4" fillId="6" borderId="27" xfId="0" applyNumberFormat="1" applyFont="1" applyFill="1" applyBorder="1" applyAlignment="1"/>
    <xf numFmtId="1" fontId="4" fillId="6" borderId="12" xfId="0" applyNumberFormat="1" applyFont="1" applyFill="1" applyBorder="1" applyAlignment="1"/>
    <xf numFmtId="0" fontId="4" fillId="6" borderId="12" xfId="0" applyNumberFormat="1" applyFont="1" applyFill="1" applyBorder="1" applyAlignment="1"/>
    <xf numFmtId="0" fontId="4" fillId="6" borderId="41" xfId="0" applyNumberFormat="1" applyFont="1" applyFill="1" applyBorder="1" applyAlignment="1"/>
    <xf numFmtId="0" fontId="2" fillId="6" borderId="6" xfId="0" applyNumberFormat="1" applyFont="1" applyFill="1" applyBorder="1" applyAlignment="1">
      <alignment horizontal="left" vertical="center"/>
    </xf>
    <xf numFmtId="0" fontId="2" fillId="6" borderId="6" xfId="0" applyNumberFormat="1" applyFont="1" applyFill="1" applyBorder="1" applyAlignment="1">
      <alignment horizontal="right" vertical="center"/>
    </xf>
    <xf numFmtId="0" fontId="0" fillId="6" borderId="12" xfId="0" applyFill="1" applyBorder="1" applyAlignment="1">
      <alignment horizontal="center" vertical="center"/>
    </xf>
    <xf numFmtId="0" fontId="0" fillId="6" borderId="12" xfId="0" applyFill="1" applyBorder="1" applyAlignment="1">
      <alignment horizontal="center" vertical="center" wrapText="1"/>
    </xf>
    <xf numFmtId="0" fontId="0" fillId="6" borderId="12" xfId="0" applyFill="1" applyBorder="1" applyAlignment="1">
      <alignment horizontal="left"/>
    </xf>
    <xf numFmtId="0" fontId="2" fillId="6" borderId="23" xfId="0" applyNumberFormat="1" applyFont="1" applyFill="1" applyBorder="1"/>
    <xf numFmtId="0" fontId="3" fillId="6" borderId="34" xfId="0" applyNumberFormat="1" applyFont="1" applyFill="1" applyBorder="1" applyAlignment="1">
      <alignment horizontal="center" vertical="center"/>
    </xf>
    <xf numFmtId="3" fontId="0" fillId="0" borderId="12" xfId="0" applyNumberFormat="1" applyFill="1" applyBorder="1"/>
    <xf numFmtId="0" fontId="4" fillId="6" borderId="23" xfId="0" applyNumberFormat="1" applyFont="1" applyFill="1" applyBorder="1" applyAlignment="1">
      <alignment wrapText="1"/>
    </xf>
    <xf numFmtId="0" fontId="4" fillId="6" borderId="12" xfId="0" applyNumberFormat="1" applyFont="1" applyFill="1" applyBorder="1" applyAlignment="1">
      <alignment wrapText="1"/>
    </xf>
    <xf numFmtId="0" fontId="7" fillId="6" borderId="68" xfId="0" applyFont="1" applyFill="1" applyBorder="1"/>
    <xf numFmtId="0" fontId="7" fillId="6" borderId="68" xfId="0" applyFont="1" applyFill="1" applyBorder="1" applyAlignment="1">
      <alignment horizontal="center" vertical="center" wrapText="1"/>
    </xf>
    <xf numFmtId="49" fontId="7" fillId="6" borderId="68" xfId="0" applyNumberFormat="1" applyFont="1" applyFill="1" applyBorder="1" applyAlignment="1">
      <alignment horizontal="center" vertical="center" wrapText="1"/>
    </xf>
    <xf numFmtId="0" fontId="7" fillId="6" borderId="68" xfId="0" applyFont="1" applyFill="1" applyBorder="1" applyAlignment="1">
      <alignment horizontal="left" vertical="center" wrapText="1"/>
    </xf>
    <xf numFmtId="49" fontId="7" fillId="6" borderId="68" xfId="0" applyNumberFormat="1" applyFont="1" applyFill="1" applyBorder="1" applyAlignment="1">
      <alignment horizontal="left" vertical="center" wrapText="1"/>
    </xf>
    <xf numFmtId="0" fontId="33" fillId="0" borderId="0" xfId="0" applyNumberFormat="1" applyFont="1" applyBorder="1" applyAlignment="1"/>
    <xf numFmtId="0" fontId="7" fillId="6" borderId="12" xfId="4" applyFont="1" applyFill="1" applyBorder="1" applyAlignment="1">
      <alignment horizontal="center" vertical="center" wrapText="1"/>
    </xf>
    <xf numFmtId="0" fontId="4" fillId="6" borderId="80" xfId="13" applyFont="1" applyFill="1" applyBorder="1" applyAlignment="1">
      <alignment horizontal="center" vertical="center"/>
    </xf>
    <xf numFmtId="0" fontId="4" fillId="6" borderId="80" xfId="13" applyFont="1" applyFill="1" applyBorder="1" applyAlignment="1">
      <alignment horizontal="center" vertical="center" wrapText="1"/>
    </xf>
    <xf numFmtId="0" fontId="4" fillId="6" borderId="80" xfId="4" applyFont="1" applyFill="1" applyBorder="1" applyAlignment="1">
      <alignment horizontal="center" vertical="center" wrapText="1"/>
    </xf>
    <xf numFmtId="49" fontId="4" fillId="6" borderId="80" xfId="13" applyNumberFormat="1" applyFont="1" applyFill="1" applyBorder="1" applyAlignment="1">
      <alignment horizontal="left" vertical="center" wrapText="1"/>
    </xf>
    <xf numFmtId="0" fontId="4" fillId="6" borderId="80" xfId="13" applyFont="1" applyFill="1" applyBorder="1" applyAlignment="1">
      <alignment vertical="center" wrapText="1"/>
    </xf>
    <xf numFmtId="0" fontId="4" fillId="0" borderId="0" xfId="0" applyFont="1"/>
    <xf numFmtId="1" fontId="4" fillId="6" borderId="12" xfId="0" applyNumberFormat="1" applyFont="1" applyFill="1" applyBorder="1"/>
    <xf numFmtId="0" fontId="4" fillId="6" borderId="23" xfId="0" applyNumberFormat="1" applyFont="1" applyFill="1" applyBorder="1"/>
    <xf numFmtId="0" fontId="4" fillId="6" borderId="12" xfId="0" applyNumberFormat="1" applyFont="1" applyFill="1" applyBorder="1"/>
    <xf numFmtId="0" fontId="27" fillId="6" borderId="80" xfId="9" applyFont="1" applyFill="1" applyBorder="1" applyAlignment="1">
      <alignment vertical="center"/>
    </xf>
    <xf numFmtId="0" fontId="4" fillId="0" borderId="85" xfId="0" applyFont="1" applyFill="1" applyBorder="1" applyAlignment="1">
      <alignment horizontal="center" vertical="center"/>
    </xf>
    <xf numFmtId="49" fontId="4" fillId="0" borderId="80" xfId="90" applyNumberFormat="1" applyFont="1" applyFill="1" applyBorder="1" applyAlignment="1">
      <alignment horizontal="center" vertical="center" wrapText="1"/>
    </xf>
    <xf numFmtId="49" fontId="0" fillId="0" borderId="86" xfId="8" applyNumberFormat="1" applyFont="1" applyFill="1" applyBorder="1" applyAlignment="1">
      <alignment horizontal="center" vertical="center" wrapText="1"/>
    </xf>
    <xf numFmtId="49" fontId="4" fillId="0" borderId="86" xfId="8" applyNumberFormat="1" applyFont="1" applyFill="1" applyBorder="1" applyAlignment="1">
      <alignment horizontal="center" vertical="center"/>
    </xf>
    <xf numFmtId="0" fontId="4" fillId="0" borderId="87" xfId="0" applyFont="1" applyFill="1" applyBorder="1" applyAlignment="1">
      <alignment horizontal="center" vertical="center"/>
    </xf>
    <xf numFmtId="0" fontId="0" fillId="0" borderId="80" xfId="0" applyFont="1" applyFill="1" applyBorder="1" applyAlignment="1">
      <alignment horizontal="center" vertical="center" wrapText="1"/>
    </xf>
    <xf numFmtId="49" fontId="4" fillId="0" borderId="80" xfId="8" applyNumberFormat="1" applyFont="1" applyFill="1" applyBorder="1" applyAlignment="1">
      <alignment horizontal="center" vertical="center" wrapText="1"/>
    </xf>
    <xf numFmtId="9" fontId="4" fillId="0" borderId="86" xfId="8" applyNumberFormat="1" applyFont="1" applyFill="1" applyBorder="1" applyAlignment="1">
      <alignment horizontal="center" vertical="center" wrapText="1"/>
    </xf>
    <xf numFmtId="0" fontId="4" fillId="0" borderId="80" xfId="0" applyFont="1" applyFill="1" applyBorder="1" applyAlignment="1">
      <alignment horizontal="center" vertical="center"/>
    </xf>
    <xf numFmtId="0" fontId="0" fillId="6" borderId="23" xfId="7" applyNumberFormat="1" applyFont="1" applyFill="1" applyBorder="1" applyAlignment="1">
      <alignment horizontal="center" vertical="center"/>
    </xf>
    <xf numFmtId="0" fontId="4" fillId="0" borderId="80" xfId="0" applyFont="1" applyFill="1" applyBorder="1" applyAlignment="1">
      <alignment horizontal="center" vertical="center" wrapText="1"/>
    </xf>
    <xf numFmtId="9" fontId="4" fillId="0" borderId="88" xfId="8" applyNumberFormat="1" applyFont="1" applyFill="1" applyBorder="1" applyAlignment="1">
      <alignment horizontal="center" vertical="center" wrapText="1"/>
    </xf>
    <xf numFmtId="0" fontId="4" fillId="4" borderId="89" xfId="1" applyNumberFormat="1" applyFont="1" applyFill="1" applyBorder="1" applyAlignment="1">
      <alignment vertical="center"/>
    </xf>
    <xf numFmtId="0" fontId="4" fillId="0" borderId="23" xfId="0" applyFont="1" applyFill="1" applyBorder="1" applyAlignment="1">
      <alignment horizontal="center" vertical="center"/>
    </xf>
    <xf numFmtId="9" fontId="4" fillId="6" borderId="89" xfId="1" applyFont="1" applyFill="1" applyBorder="1" applyAlignment="1">
      <alignment vertical="center"/>
    </xf>
    <xf numFmtId="0" fontId="4" fillId="5" borderId="89" xfId="1" applyNumberFormat="1" applyFont="1" applyFill="1" applyBorder="1" applyAlignment="1">
      <alignment vertical="center"/>
    </xf>
    <xf numFmtId="9" fontId="4" fillId="9" borderId="89" xfId="1" applyFont="1" applyFill="1" applyBorder="1" applyAlignment="1">
      <alignment vertical="center"/>
    </xf>
    <xf numFmtId="0" fontId="4" fillId="0" borderId="89" xfId="0" applyFont="1" applyFill="1" applyBorder="1" applyAlignment="1">
      <alignment horizontal="left" vertical="center" wrapText="1"/>
    </xf>
    <xf numFmtId="0" fontId="4" fillId="0" borderId="80" xfId="0" applyFont="1" applyFill="1" applyBorder="1" applyAlignment="1">
      <alignment horizontal="left" vertical="center" wrapText="1"/>
    </xf>
    <xf numFmtId="49" fontId="0" fillId="0" borderId="90" xfId="8" applyNumberFormat="1" applyFont="1" applyFill="1" applyBorder="1" applyAlignment="1">
      <alignment horizontal="center" vertical="center" wrapText="1"/>
    </xf>
    <xf numFmtId="0" fontId="4" fillId="6" borderId="23" xfId="7" applyNumberFormat="1" applyFont="1" applyFill="1" applyBorder="1" applyAlignment="1">
      <alignment horizontal="center" vertical="center" wrapText="1"/>
    </xf>
    <xf numFmtId="49" fontId="0" fillId="0" borderId="91" xfId="8" applyNumberFormat="1" applyFont="1" applyFill="1" applyBorder="1" applyAlignment="1">
      <alignment horizontal="center" vertical="center" wrapText="1"/>
    </xf>
    <xf numFmtId="49" fontId="4" fillId="0" borderId="90" xfId="8" applyNumberFormat="1" applyFont="1" applyFill="1" applyBorder="1" applyAlignment="1">
      <alignment horizontal="center" vertical="center"/>
    </xf>
    <xf numFmtId="0" fontId="4" fillId="0" borderId="92" xfId="0" applyFont="1" applyFill="1" applyBorder="1" applyAlignment="1">
      <alignment horizontal="center" vertical="center"/>
    </xf>
    <xf numFmtId="0" fontId="0" fillId="0" borderId="89" xfId="0" applyFont="1" applyFill="1" applyBorder="1" applyAlignment="1">
      <alignment horizontal="center" vertical="center" wrapText="1"/>
    </xf>
    <xf numFmtId="49" fontId="4" fillId="0" borderId="89" xfId="8" applyNumberFormat="1" applyFont="1" applyFill="1" applyBorder="1" applyAlignment="1">
      <alignment horizontal="center" vertical="center" wrapText="1"/>
    </xf>
    <xf numFmtId="0" fontId="0" fillId="6" borderId="23" xfId="7" applyNumberFormat="1" applyFont="1" applyFill="1" applyBorder="1" applyAlignment="1">
      <alignment horizontal="left" vertical="center" wrapText="1"/>
    </xf>
    <xf numFmtId="0" fontId="4" fillId="6" borderId="23" xfId="0" applyNumberFormat="1" applyFont="1" applyFill="1" applyBorder="1" applyAlignment="1" applyProtection="1">
      <alignment horizontal="center"/>
    </xf>
    <xf numFmtId="0" fontId="4" fillId="6" borderId="23" xfId="7" applyNumberFormat="1" applyFont="1" applyFill="1" applyBorder="1" applyAlignment="1">
      <alignment vertical="center" wrapText="1"/>
    </xf>
    <xf numFmtId="0" fontId="4" fillId="6" borderId="23" xfId="7" applyNumberFormat="1" applyFont="1" applyFill="1" applyBorder="1" applyAlignment="1">
      <alignment vertical="center"/>
    </xf>
    <xf numFmtId="0" fontId="4" fillId="6" borderId="23" xfId="6" applyNumberFormat="1" applyFont="1" applyFill="1" applyBorder="1" applyAlignment="1">
      <alignment vertical="top"/>
    </xf>
    <xf numFmtId="0" fontId="4" fillId="6" borderId="23" xfId="2" applyNumberFormat="1" applyFont="1" applyFill="1" applyBorder="1" applyAlignment="1">
      <alignment horizontal="left" vertical="center"/>
    </xf>
    <xf numFmtId="0" fontId="4" fillId="6" borderId="23" xfId="7" applyNumberFormat="1" applyFont="1" applyFill="1" applyBorder="1" applyAlignment="1">
      <alignment horizontal="left" vertical="center" wrapText="1"/>
    </xf>
    <xf numFmtId="0" fontId="4" fillId="6" borderId="23" xfId="1" applyNumberFormat="1" applyFont="1" applyFill="1" applyBorder="1" applyAlignment="1">
      <alignment vertical="center"/>
    </xf>
    <xf numFmtId="0" fontId="21" fillId="6" borderId="12" xfId="0" applyNumberFormat="1" applyFont="1" applyFill="1" applyBorder="1" applyAlignment="1">
      <alignment horizontal="left"/>
    </xf>
    <xf numFmtId="0" fontId="4" fillId="6" borderId="70" xfId="0" applyFont="1" applyFill="1" applyBorder="1"/>
    <xf numFmtId="49" fontId="5" fillId="0" borderId="31" xfId="0" applyNumberFormat="1" applyFont="1" applyFill="1" applyBorder="1" applyAlignment="1">
      <alignment horizontal="center" vertical="center" wrapText="1"/>
    </xf>
    <xf numFmtId="49" fontId="5" fillId="0" borderId="60"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49" fontId="5" fillId="0" borderId="56" xfId="0" applyNumberFormat="1" applyFont="1" applyFill="1" applyBorder="1" applyAlignment="1">
      <alignment horizontal="left" vertical="center" wrapText="1"/>
    </xf>
    <xf numFmtId="49" fontId="5" fillId="0" borderId="60" xfId="0" applyNumberFormat="1" applyFont="1" applyFill="1" applyBorder="1" applyAlignment="1">
      <alignment horizontal="left" vertical="center" wrapText="1"/>
    </xf>
    <xf numFmtId="49" fontId="5" fillId="0" borderId="23" xfId="0" applyNumberFormat="1" applyFont="1" applyFill="1" applyBorder="1" applyAlignment="1">
      <alignment horizontal="left" vertical="center" wrapText="1"/>
    </xf>
    <xf numFmtId="49" fontId="7" fillId="0" borderId="19" xfId="13" applyNumberFormat="1" applyFont="1" applyFill="1" applyBorder="1" applyAlignment="1">
      <alignment horizontal="center" vertical="center"/>
    </xf>
    <xf numFmtId="49" fontId="7" fillId="0" borderId="21" xfId="13" applyNumberFormat="1" applyFont="1" applyFill="1" applyBorder="1" applyAlignment="1">
      <alignment horizontal="center" vertical="center"/>
    </xf>
    <xf numFmtId="0" fontId="2" fillId="0" borderId="2" xfId="13" applyFont="1" applyFill="1" applyBorder="1" applyAlignment="1">
      <alignment horizontal="center" vertical="center" wrapText="1"/>
    </xf>
    <xf numFmtId="0" fontId="4" fillId="0" borderId="5" xfId="13" applyBorder="1" applyAlignment="1">
      <alignment horizontal="center" vertical="center"/>
    </xf>
    <xf numFmtId="49" fontId="2" fillId="0" borderId="15" xfId="13" applyNumberFormat="1" applyFont="1" applyFill="1" applyBorder="1" applyAlignment="1">
      <alignment horizontal="center" vertical="center" wrapText="1"/>
    </xf>
    <xf numFmtId="0" fontId="4" fillId="0" borderId="14" xfId="13" applyBorder="1" applyAlignment="1">
      <alignment horizontal="center" vertical="center"/>
    </xf>
    <xf numFmtId="0" fontId="2" fillId="0" borderId="15" xfId="13" applyFont="1" applyFill="1" applyBorder="1" applyAlignment="1">
      <alignment horizontal="center" vertical="center" wrapText="1"/>
    </xf>
    <xf numFmtId="0" fontId="4" fillId="0" borderId="14" xfId="13" applyBorder="1" applyAlignment="1">
      <alignment horizontal="center" vertical="center" wrapText="1"/>
    </xf>
    <xf numFmtId="49" fontId="2" fillId="0" borderId="18" xfId="13" applyNumberFormat="1" applyFont="1" applyFill="1" applyBorder="1" applyAlignment="1">
      <alignment horizontal="center" vertical="center" wrapText="1"/>
    </xf>
    <xf numFmtId="0" fontId="4" fillId="0" borderId="25" xfId="13" applyBorder="1" applyAlignment="1">
      <alignment horizontal="center" vertical="center" wrapText="1"/>
    </xf>
    <xf numFmtId="49" fontId="2" fillId="0" borderId="19" xfId="13" applyNumberFormat="1" applyFont="1" applyFill="1" applyBorder="1" applyAlignment="1">
      <alignment horizontal="center" vertical="center" wrapText="1"/>
    </xf>
    <xf numFmtId="0" fontId="4" fillId="0" borderId="20" xfId="13" applyBorder="1" applyAlignment="1">
      <alignment horizontal="center" vertical="center" wrapText="1"/>
    </xf>
    <xf numFmtId="0" fontId="2" fillId="0" borderId="19" xfId="0" applyNumberFormat="1" applyFont="1" applyFill="1" applyBorder="1" applyAlignment="1">
      <alignment horizontal="left" vertical="center"/>
    </xf>
    <xf numFmtId="0" fontId="2" fillId="0" borderId="20"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0" fontId="2" fillId="0" borderId="66" xfId="0" applyNumberFormat="1" applyFont="1" applyFill="1" applyBorder="1" applyAlignment="1">
      <alignment horizontal="left" vertical="center"/>
    </xf>
    <xf numFmtId="0" fontId="2" fillId="0" borderId="35" xfId="0" applyNumberFormat="1" applyFont="1" applyFill="1" applyBorder="1" applyAlignment="1">
      <alignment horizontal="left" vertical="center"/>
    </xf>
    <xf numFmtId="0" fontId="2" fillId="0" borderId="17" xfId="0" applyNumberFormat="1" applyFont="1" applyFill="1" applyBorder="1" applyAlignment="1">
      <alignment horizontal="left" vertical="center"/>
    </xf>
    <xf numFmtId="49" fontId="2" fillId="0" borderId="2" xfId="13" applyNumberFormat="1" applyFont="1" applyFill="1" applyBorder="1" applyAlignment="1">
      <alignment horizontal="center" vertical="center" wrapText="1"/>
    </xf>
    <xf numFmtId="0" fontId="2" fillId="0" borderId="19" xfId="13" applyFont="1" applyFill="1" applyBorder="1" applyAlignment="1">
      <alignment horizontal="center" vertical="center" wrapText="1"/>
    </xf>
    <xf numFmtId="0" fontId="2" fillId="0" borderId="21" xfId="13" applyFont="1" applyFill="1" applyBorder="1" applyAlignment="1">
      <alignment horizontal="center" vertical="center" wrapText="1"/>
    </xf>
    <xf numFmtId="0" fontId="2" fillId="0" borderId="42" xfId="13" applyFont="1" applyFill="1" applyBorder="1" applyAlignment="1">
      <alignment horizontal="center" vertical="center" wrapText="1"/>
    </xf>
    <xf numFmtId="0" fontId="7" fillId="0" borderId="70" xfId="0" applyNumberFormat="1" applyFont="1" applyFill="1" applyBorder="1" applyAlignment="1">
      <alignment horizontal="center" vertical="center" wrapText="1"/>
    </xf>
    <xf numFmtId="0" fontId="7" fillId="0" borderId="60"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2" fillId="6" borderId="25" xfId="0" applyNumberFormat="1" applyFont="1" applyFill="1" applyBorder="1" applyAlignment="1">
      <alignment horizontal="center" vertical="center" wrapText="1"/>
    </xf>
    <xf numFmtId="0" fontId="2" fillId="6" borderId="35" xfId="0" applyNumberFormat="1" applyFont="1" applyFill="1" applyBorder="1" applyAlignment="1">
      <alignment horizontal="center" vertical="center" wrapText="1"/>
    </xf>
    <xf numFmtId="0" fontId="2" fillId="6" borderId="40" xfId="0" applyNumberFormat="1" applyFont="1" applyFill="1" applyBorder="1" applyAlignment="1">
      <alignment horizontal="center" vertical="center" wrapText="1"/>
    </xf>
    <xf numFmtId="0" fontId="2" fillId="0" borderId="0" xfId="0" applyNumberFormat="1" applyFont="1" applyFill="1" applyBorder="1" applyAlignment="1">
      <alignment horizontal="left" vertical="center"/>
    </xf>
    <xf numFmtId="0" fontId="2" fillId="0" borderId="4" xfId="0" applyNumberFormat="1" applyFont="1" applyFill="1" applyBorder="1" applyAlignment="1">
      <alignment horizontal="left" vertical="center"/>
    </xf>
    <xf numFmtId="0" fontId="15" fillId="6" borderId="34" xfId="0" applyNumberFormat="1" applyFont="1" applyFill="1" applyBorder="1" applyAlignment="1">
      <alignment horizontal="center"/>
    </xf>
    <xf numFmtId="0" fontId="3" fillId="6" borderId="34" xfId="0" applyNumberFormat="1" applyFont="1" applyFill="1" applyBorder="1" applyAlignment="1">
      <alignment horizontal="center" vertical="center"/>
    </xf>
    <xf numFmtId="0" fontId="15" fillId="6" borderId="34" xfId="0" applyNumberFormat="1" applyFont="1" applyFill="1" applyBorder="1" applyAlignment="1">
      <alignment horizontal="center" vertical="center"/>
    </xf>
    <xf numFmtId="0" fontId="18" fillId="6" borderId="14" xfId="0" applyFont="1" applyFill="1" applyBorder="1" applyAlignment="1">
      <alignment horizontal="center" vertical="center" wrapText="1" shrinkToFit="1"/>
    </xf>
    <xf numFmtId="0" fontId="18" fillId="6" borderId="25" xfId="0" applyFont="1" applyFill="1" applyBorder="1" applyAlignment="1">
      <alignment horizontal="center" vertical="center" wrapText="1" shrinkToFit="1"/>
    </xf>
    <xf numFmtId="0" fontId="19" fillId="6" borderId="70" xfId="0" applyFont="1" applyFill="1" applyBorder="1" applyAlignment="1">
      <alignment horizontal="center" vertical="center" wrapText="1" shrinkToFit="1"/>
    </xf>
    <xf numFmtId="0" fontId="19" fillId="6" borderId="23" xfId="0" applyFont="1" applyFill="1" applyBorder="1" applyAlignment="1">
      <alignment horizontal="center" vertical="center" wrapText="1" shrinkToFit="1"/>
    </xf>
    <xf numFmtId="0" fontId="3" fillId="6" borderId="70" xfId="0" applyFont="1" applyFill="1" applyBorder="1" applyAlignment="1">
      <alignment horizontal="center" vertical="center" wrapText="1"/>
    </xf>
    <xf numFmtId="0" fontId="14" fillId="6" borderId="23" xfId="0" applyFont="1" applyFill="1" applyBorder="1" applyAlignment="1"/>
    <xf numFmtId="0" fontId="14" fillId="6" borderId="51" xfId="0" applyFont="1" applyFill="1" applyBorder="1" applyAlignment="1">
      <alignment horizontal="center" wrapText="1"/>
    </xf>
    <xf numFmtId="0" fontId="14" fillId="6" borderId="52" xfId="0" applyFont="1" applyFill="1" applyBorder="1" applyAlignment="1">
      <alignment horizontal="center" wrapText="1"/>
    </xf>
    <xf numFmtId="0" fontId="14" fillId="6" borderId="53" xfId="0" applyFont="1" applyFill="1" applyBorder="1" applyAlignment="1">
      <alignment horizontal="center" wrapText="1"/>
    </xf>
    <xf numFmtId="0" fontId="14" fillId="6" borderId="57" xfId="0" applyFont="1" applyFill="1" applyBorder="1" applyAlignment="1">
      <alignment horizontal="center" wrapText="1"/>
    </xf>
    <xf numFmtId="0" fontId="14" fillId="6" borderId="4" xfId="0" applyFont="1" applyFill="1" applyBorder="1" applyAlignment="1">
      <alignment horizontal="center" wrapText="1"/>
    </xf>
    <xf numFmtId="0" fontId="14" fillId="6" borderId="58" xfId="0" applyFont="1" applyFill="1" applyBorder="1" applyAlignment="1">
      <alignment horizontal="center" wrapText="1"/>
    </xf>
    <xf numFmtId="0" fontId="18" fillId="6" borderId="42" xfId="0" applyFont="1" applyFill="1" applyBorder="1" applyAlignment="1">
      <alignment horizontal="center" vertical="center" wrapText="1" shrinkToFit="1"/>
    </xf>
    <xf numFmtId="0" fontId="18" fillId="6" borderId="15" xfId="0" applyFont="1" applyFill="1" applyBorder="1" applyAlignment="1">
      <alignment horizontal="center" vertical="center" wrapText="1" shrinkToFit="1"/>
    </xf>
    <xf numFmtId="0" fontId="18" fillId="6" borderId="18" xfId="0" applyFont="1" applyFill="1" applyBorder="1" applyAlignment="1">
      <alignment horizontal="center" vertical="center" wrapText="1" shrinkToFit="1"/>
    </xf>
    <xf numFmtId="0" fontId="18" fillId="6" borderId="40" xfId="0" applyFont="1" applyFill="1" applyBorder="1" applyAlignment="1">
      <alignment horizontal="center" vertical="center" wrapText="1" shrinkToFit="1"/>
    </xf>
  </cellXfs>
  <cellStyles count="101">
    <cellStyle name="20% - Akzent1" xfId="16"/>
    <cellStyle name="20% - Akzent2" xfId="17"/>
    <cellStyle name="20% - Akzent3" xfId="18"/>
    <cellStyle name="20% - Akzent4" xfId="19"/>
    <cellStyle name="20% - Akzent5" xfId="20"/>
    <cellStyle name="20% - Akzent6" xfId="21"/>
    <cellStyle name="20% - Énfasis1" xfId="22"/>
    <cellStyle name="20% - Énfasis2" xfId="23"/>
    <cellStyle name="20% - Énfasis3" xfId="24"/>
    <cellStyle name="20% - Énfasis4" xfId="25"/>
    <cellStyle name="20% - Énfasis5" xfId="26"/>
    <cellStyle name="20% - Énfasis6" xfId="27"/>
    <cellStyle name="40% - Akzent1" xfId="28"/>
    <cellStyle name="40% - Akzent2" xfId="29"/>
    <cellStyle name="40% - Akzent3" xfId="30"/>
    <cellStyle name="40% - Akzent4" xfId="31"/>
    <cellStyle name="40% - Akzent5" xfId="32"/>
    <cellStyle name="40% - Akzent6" xfId="33"/>
    <cellStyle name="40% - Énfasis1" xfId="34"/>
    <cellStyle name="40% - Énfasis2" xfId="35"/>
    <cellStyle name="40% - Énfasis3" xfId="36"/>
    <cellStyle name="40% - Énfasis4" xfId="37"/>
    <cellStyle name="40% - Énfasis5" xfId="38"/>
    <cellStyle name="40% - Énfasis6" xfId="39"/>
    <cellStyle name="60% - Akzent1" xfId="40"/>
    <cellStyle name="60% - Akzent2" xfId="41"/>
    <cellStyle name="60% - Akzent3" xfId="42"/>
    <cellStyle name="60% - Akzent4" xfId="43"/>
    <cellStyle name="60% - Akzent5" xfId="44"/>
    <cellStyle name="60% - Akzent6" xfId="45"/>
    <cellStyle name="60% - Énfasis1" xfId="46"/>
    <cellStyle name="60% - Énfasis2" xfId="47"/>
    <cellStyle name="60% - Énfasis3" xfId="48"/>
    <cellStyle name="60% - Énfasis4" xfId="49"/>
    <cellStyle name="60% - Énfasis5" xfId="50"/>
    <cellStyle name="60% - Énfasis6" xfId="51"/>
    <cellStyle name="Ausgabe" xfId="52"/>
    <cellStyle name="Ausgabe 2" xfId="92"/>
    <cellStyle name="Berechnung" xfId="53"/>
    <cellStyle name="Berechnung 2" xfId="93"/>
    <cellStyle name="Buena" xfId="54"/>
    <cellStyle name="Cálculo" xfId="55"/>
    <cellStyle name="Cálculo 2" xfId="94"/>
    <cellStyle name="Celda de comprobación" xfId="56"/>
    <cellStyle name="Celda vinculada" xfId="57"/>
    <cellStyle name="Eingabe" xfId="58"/>
    <cellStyle name="Eingabe 2" xfId="95"/>
    <cellStyle name="Encabezado 4" xfId="59"/>
    <cellStyle name="Énfasis1" xfId="60"/>
    <cellStyle name="Énfasis2" xfId="61"/>
    <cellStyle name="Énfasis3" xfId="62"/>
    <cellStyle name="Énfasis4" xfId="63"/>
    <cellStyle name="Énfasis5" xfId="64"/>
    <cellStyle name="Énfasis6" xfId="65"/>
    <cellStyle name="Entrada" xfId="66"/>
    <cellStyle name="Entrada 2" xfId="96"/>
    <cellStyle name="Ergebnis" xfId="67"/>
    <cellStyle name="Ergebnis 2" xfId="97"/>
    <cellStyle name="Erklärender Text" xfId="68"/>
    <cellStyle name="Hiperłącze" xfId="15" builtinId="8"/>
    <cellStyle name="Hiperłącze 2" xfId="14"/>
    <cellStyle name="Incorrecto" xfId="69"/>
    <cellStyle name="Normal 2" xfId="70"/>
    <cellStyle name="Normal 2 2" xfId="71"/>
    <cellStyle name="Normal 21" xfId="11"/>
    <cellStyle name="Normal 3" xfId="72"/>
    <cellStyle name="Normal 3 12" xfId="10"/>
    <cellStyle name="Normal 3 2" xfId="91"/>
    <cellStyle name="Normal 4" xfId="9"/>
    <cellStyle name="Normale 2" xfId="6"/>
    <cellStyle name="Normale 2 2" xfId="8"/>
    <cellStyle name="Normale 2_DCF_Guidelines_Standard-Tables_Version-2009 2" xfId="2"/>
    <cellStyle name="Normale 3" xfId="73"/>
    <cellStyle name="Normale 3 2" xfId="7"/>
    <cellStyle name="Normale 3_Poland_NP-Proposal_2011-2013_Tables_EK" xfId="90"/>
    <cellStyle name="Normale 4" xfId="74"/>
    <cellStyle name="Normale_ITA Revised tables AR 2011_15 August 2012" xfId="88"/>
    <cellStyle name="Normalny" xfId="0" builtinId="0"/>
    <cellStyle name="Normalny 10" xfId="13"/>
    <cellStyle name="Normalny 14" xfId="12"/>
    <cellStyle name="Notas" xfId="75"/>
    <cellStyle name="Notas 2" xfId="98"/>
    <cellStyle name="Notiz" xfId="76"/>
    <cellStyle name="Notiz 2" xfId="99"/>
    <cellStyle name="Procentowy" xfId="1" builtinId="5"/>
    <cellStyle name="Procentowy 2" xfId="89"/>
    <cellStyle name="Salida" xfId="77"/>
    <cellStyle name="Salida 2" xfId="100"/>
    <cellStyle name="Standard 2" xfId="78"/>
    <cellStyle name="Standard 2 2" xfId="79"/>
    <cellStyle name="Standard 2 2 2" xfId="4"/>
    <cellStyle name="Standard 2 2 2 2" xfId="5"/>
    <cellStyle name="Standard 2 3" xfId="3"/>
    <cellStyle name="Texto de advertencia" xfId="80"/>
    <cellStyle name="Texto explicativo" xfId="81"/>
    <cellStyle name="Título" xfId="82"/>
    <cellStyle name="Título 1" xfId="83"/>
    <cellStyle name="Título 2" xfId="84"/>
    <cellStyle name="Título 3" xfId="85"/>
    <cellStyle name="Überschrift" xfId="86"/>
    <cellStyle name="Warnender Text" xfId="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hyperlink" Target="http://dcf.mir.gdynia.pl/wp-content/uploads/2015/07/Poland_NP-Proposal_2011-2013_Text_Amended-for-2012.pdf"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s://dcf.mir.gdynia.pl/?page_id=36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M51"/>
  <sheetViews>
    <sheetView tabSelected="1" topLeftCell="E1" zoomScale="85" zoomScaleNormal="85" workbookViewId="0">
      <pane ySplit="4" topLeftCell="A5" activePane="bottomLeft" state="frozen"/>
      <selection activeCell="M8" sqref="M8"/>
      <selection pane="bottomLeft" activeCell="M31" sqref="M31"/>
    </sheetView>
  </sheetViews>
  <sheetFormatPr defaultColWidth="8.85546875" defaultRowHeight="12.75" x14ac:dyDescent="0.2"/>
  <cols>
    <col min="1" max="1" width="8.7109375" style="39" customWidth="1"/>
    <col min="2" max="2" width="10.5703125" style="39" customWidth="1"/>
    <col min="3" max="3" width="29.42578125" style="39" customWidth="1"/>
    <col min="4" max="4" width="48" style="39" customWidth="1"/>
    <col min="5" max="5" width="8.7109375" style="39" customWidth="1"/>
    <col min="6" max="6" width="61.85546875" style="39" customWidth="1"/>
    <col min="7" max="7" width="10.42578125" style="39" customWidth="1"/>
    <col min="8" max="8" width="10.7109375" style="47" customWidth="1"/>
    <col min="9" max="10" width="8.7109375" style="39" customWidth="1"/>
    <col min="11" max="11" width="11.28515625" style="39" customWidth="1"/>
    <col min="12" max="12" width="42" style="14" customWidth="1"/>
    <col min="13" max="13" width="39.140625" style="39" customWidth="1"/>
    <col min="14" max="16384" width="8.85546875" style="39"/>
  </cols>
  <sheetData>
    <row r="1" spans="1:13" ht="13.5" thickBot="1" x14ac:dyDescent="0.25">
      <c r="A1" s="1" t="s">
        <v>0</v>
      </c>
    </row>
    <row r="2" spans="1:13" x14ac:dyDescent="0.2">
      <c r="A2" s="48"/>
      <c r="B2" s="48"/>
      <c r="C2" s="48"/>
      <c r="D2" s="48"/>
      <c r="E2" s="48"/>
      <c r="F2" s="48"/>
      <c r="G2" s="48"/>
      <c r="H2" s="48"/>
      <c r="I2" s="48"/>
      <c r="J2" s="4"/>
      <c r="K2" s="4"/>
      <c r="L2" s="36" t="s">
        <v>1</v>
      </c>
      <c r="M2" s="82" t="s">
        <v>2</v>
      </c>
    </row>
    <row r="3" spans="1:13" ht="13.5" customHeight="1" thickBot="1" x14ac:dyDescent="0.25">
      <c r="A3" s="48"/>
      <c r="B3" s="48"/>
      <c r="C3" s="48"/>
      <c r="D3" s="48"/>
      <c r="E3" s="48"/>
      <c r="F3" s="48"/>
      <c r="G3" s="48"/>
      <c r="H3" s="48"/>
      <c r="I3" s="48"/>
      <c r="J3" s="49"/>
      <c r="K3" s="49"/>
      <c r="L3" s="9" t="s">
        <v>3</v>
      </c>
      <c r="M3" s="403">
        <v>2021</v>
      </c>
    </row>
    <row r="4" spans="1:13" s="3" customFormat="1" ht="77.25" thickBot="1" x14ac:dyDescent="0.25">
      <c r="A4" s="50" t="s">
        <v>4</v>
      </c>
      <c r="B4" s="51" t="s">
        <v>5</v>
      </c>
      <c r="C4" s="52" t="s">
        <v>6</v>
      </c>
      <c r="D4" s="52" t="s">
        <v>7</v>
      </c>
      <c r="E4" s="52" t="s">
        <v>8</v>
      </c>
      <c r="F4" s="52" t="s">
        <v>9</v>
      </c>
      <c r="G4" s="52" t="s">
        <v>10</v>
      </c>
      <c r="H4" s="52" t="s">
        <v>11</v>
      </c>
      <c r="I4" s="52" t="s">
        <v>12</v>
      </c>
      <c r="J4" s="52" t="s">
        <v>13</v>
      </c>
      <c r="K4" s="52" t="s">
        <v>14</v>
      </c>
      <c r="L4" s="53" t="s">
        <v>15</v>
      </c>
      <c r="M4" s="596" t="s">
        <v>16</v>
      </c>
    </row>
    <row r="5" spans="1:13" s="44" customFormat="1" ht="12.75" customHeight="1" x14ac:dyDescent="0.2">
      <c r="A5" s="200" t="s">
        <v>305</v>
      </c>
      <c r="B5" s="200" t="s">
        <v>416</v>
      </c>
      <c r="C5" s="267" t="s">
        <v>306</v>
      </c>
      <c r="D5" s="204" t="s">
        <v>307</v>
      </c>
      <c r="E5" s="200" t="s">
        <v>308</v>
      </c>
      <c r="F5" s="200" t="s">
        <v>309</v>
      </c>
      <c r="G5" s="200" t="s">
        <v>389</v>
      </c>
      <c r="H5" s="200" t="s">
        <v>477</v>
      </c>
      <c r="I5" s="268"/>
      <c r="J5" s="268">
        <v>16.18486</v>
      </c>
      <c r="K5" s="200" t="s">
        <v>395</v>
      </c>
      <c r="L5" s="674" t="s">
        <v>478</v>
      </c>
      <c r="M5" s="597">
        <v>-0.15416224035365472</v>
      </c>
    </row>
    <row r="6" spans="1:13" s="44" customFormat="1" x14ac:dyDescent="0.2">
      <c r="A6" s="201" t="s">
        <v>305</v>
      </c>
      <c r="B6" s="201" t="s">
        <v>416</v>
      </c>
      <c r="C6" s="269" t="s">
        <v>319</v>
      </c>
      <c r="D6" s="204" t="s">
        <v>307</v>
      </c>
      <c r="E6" s="201" t="s">
        <v>308</v>
      </c>
      <c r="F6" s="201" t="s">
        <v>320</v>
      </c>
      <c r="G6" s="200" t="s">
        <v>389</v>
      </c>
      <c r="H6" s="5">
        <v>2680</v>
      </c>
      <c r="I6" s="270">
        <v>13.011180747071835</v>
      </c>
      <c r="J6" s="270"/>
      <c r="K6" s="201" t="s">
        <v>395</v>
      </c>
      <c r="L6" s="675"/>
      <c r="M6" s="597">
        <v>-0.90840743110856204</v>
      </c>
    </row>
    <row r="7" spans="1:13" s="44" customFormat="1" x14ac:dyDescent="0.2">
      <c r="A7" s="201" t="s">
        <v>305</v>
      </c>
      <c r="B7" s="201" t="s">
        <v>416</v>
      </c>
      <c r="C7" s="269" t="s">
        <v>319</v>
      </c>
      <c r="D7" s="204" t="s">
        <v>307</v>
      </c>
      <c r="E7" s="201" t="s">
        <v>308</v>
      </c>
      <c r="F7" s="201" t="s">
        <v>330</v>
      </c>
      <c r="G7" s="201" t="s">
        <v>389</v>
      </c>
      <c r="H7" s="5">
        <v>43330</v>
      </c>
      <c r="I7" s="270">
        <v>24.914168999433837</v>
      </c>
      <c r="J7" s="270"/>
      <c r="K7" s="201" t="s">
        <v>395</v>
      </c>
      <c r="L7" s="675"/>
      <c r="M7" s="597">
        <v>-0.38386926125644827</v>
      </c>
    </row>
    <row r="8" spans="1:13" s="44" customFormat="1" x14ac:dyDescent="0.2">
      <c r="A8" s="201" t="s">
        <v>305</v>
      </c>
      <c r="B8" s="201" t="s">
        <v>416</v>
      </c>
      <c r="C8" s="269" t="s">
        <v>479</v>
      </c>
      <c r="D8" s="204" t="s">
        <v>307</v>
      </c>
      <c r="E8" s="201" t="s">
        <v>308</v>
      </c>
      <c r="F8" s="201" t="s">
        <v>341</v>
      </c>
      <c r="G8" s="200" t="s">
        <v>395</v>
      </c>
      <c r="H8" s="201" t="s">
        <v>477</v>
      </c>
      <c r="I8" s="270"/>
      <c r="J8" s="270">
        <v>2.8104091800000002</v>
      </c>
      <c r="K8" s="201" t="s">
        <v>389</v>
      </c>
      <c r="L8" s="675"/>
      <c r="M8" s="597"/>
    </row>
    <row r="9" spans="1:13" s="44" customFormat="1" x14ac:dyDescent="0.2">
      <c r="A9" s="201" t="s">
        <v>305</v>
      </c>
      <c r="B9" s="201" t="s">
        <v>416</v>
      </c>
      <c r="C9" s="269" t="s">
        <v>480</v>
      </c>
      <c r="D9" s="204" t="s">
        <v>307</v>
      </c>
      <c r="E9" s="201" t="s">
        <v>308</v>
      </c>
      <c r="F9" s="201" t="s">
        <v>309</v>
      </c>
      <c r="G9" s="201" t="s">
        <v>395</v>
      </c>
      <c r="H9" s="201" t="s">
        <v>481</v>
      </c>
      <c r="I9" s="270"/>
      <c r="J9" s="270" t="s">
        <v>481</v>
      </c>
      <c r="K9" s="201" t="s">
        <v>389</v>
      </c>
      <c r="L9" s="675"/>
      <c r="M9" s="597"/>
    </row>
    <row r="10" spans="1:13" s="44" customFormat="1" x14ac:dyDescent="0.2">
      <c r="A10" s="202" t="s">
        <v>305</v>
      </c>
      <c r="B10" s="201" t="s">
        <v>416</v>
      </c>
      <c r="C10" s="269" t="s">
        <v>333</v>
      </c>
      <c r="D10" s="204" t="s">
        <v>307</v>
      </c>
      <c r="E10" s="201" t="s">
        <v>308</v>
      </c>
      <c r="F10" s="201" t="s">
        <v>320</v>
      </c>
      <c r="G10" s="200" t="s">
        <v>389</v>
      </c>
      <c r="H10" s="5">
        <v>835</v>
      </c>
      <c r="I10" s="270">
        <v>11.684017418735433</v>
      </c>
      <c r="J10" s="270"/>
      <c r="K10" s="201" t="s">
        <v>395</v>
      </c>
      <c r="L10" s="675"/>
      <c r="M10" s="597">
        <v>-0.75827931503607671</v>
      </c>
    </row>
    <row r="11" spans="1:13" s="44" customFormat="1" x14ac:dyDescent="0.2">
      <c r="A11" s="202" t="s">
        <v>305</v>
      </c>
      <c r="B11" s="201" t="s">
        <v>416</v>
      </c>
      <c r="C11" s="269" t="s">
        <v>333</v>
      </c>
      <c r="D11" s="204" t="s">
        <v>307</v>
      </c>
      <c r="E11" s="201" t="s">
        <v>308</v>
      </c>
      <c r="F11" s="201" t="s">
        <v>338</v>
      </c>
      <c r="G11" s="200" t="s">
        <v>389</v>
      </c>
      <c r="H11" s="5">
        <v>7360</v>
      </c>
      <c r="I11" s="270">
        <v>26.452240838083203</v>
      </c>
      <c r="J11" s="270"/>
      <c r="K11" s="201" t="s">
        <v>395</v>
      </c>
      <c r="L11" s="675"/>
      <c r="M11" s="597">
        <v>-0.99041721820196782</v>
      </c>
    </row>
    <row r="12" spans="1:13" s="44" customFormat="1" x14ac:dyDescent="0.2">
      <c r="A12" s="202" t="s">
        <v>305</v>
      </c>
      <c r="B12" s="201" t="s">
        <v>416</v>
      </c>
      <c r="C12" s="269" t="s">
        <v>482</v>
      </c>
      <c r="D12" s="204" t="s">
        <v>307</v>
      </c>
      <c r="E12" s="201" t="s">
        <v>308</v>
      </c>
      <c r="F12" s="201" t="s">
        <v>309</v>
      </c>
      <c r="G12" s="201" t="s">
        <v>395</v>
      </c>
      <c r="H12" s="201" t="s">
        <v>481</v>
      </c>
      <c r="I12" s="270"/>
      <c r="J12" s="270" t="s">
        <v>481</v>
      </c>
      <c r="K12" s="5" t="s">
        <v>389</v>
      </c>
      <c r="L12" s="675"/>
      <c r="M12" s="597"/>
    </row>
    <row r="13" spans="1:13" s="44" customFormat="1" ht="15" x14ac:dyDescent="0.25">
      <c r="A13" s="271" t="s">
        <v>305</v>
      </c>
      <c r="B13" s="201" t="s">
        <v>416</v>
      </c>
      <c r="C13" s="272" t="s">
        <v>340</v>
      </c>
      <c r="D13" s="204" t="s">
        <v>307</v>
      </c>
      <c r="E13" s="273" t="s">
        <v>308</v>
      </c>
      <c r="F13" s="273" t="s">
        <v>341</v>
      </c>
      <c r="G13" s="273" t="s">
        <v>389</v>
      </c>
      <c r="H13" s="274">
        <v>850</v>
      </c>
      <c r="I13" s="275"/>
      <c r="J13" s="275">
        <v>27.975729999999999</v>
      </c>
      <c r="K13" s="274" t="s">
        <v>395</v>
      </c>
      <c r="L13" s="675"/>
      <c r="M13" s="597">
        <v>-0.65749730443896803</v>
      </c>
    </row>
    <row r="14" spans="1:13" s="44" customFormat="1" ht="15" x14ac:dyDescent="0.25">
      <c r="A14" s="271" t="s">
        <v>305</v>
      </c>
      <c r="B14" s="201" t="s">
        <v>416</v>
      </c>
      <c r="C14" s="272" t="s">
        <v>344</v>
      </c>
      <c r="D14" s="204" t="s">
        <v>307</v>
      </c>
      <c r="E14" s="273" t="s">
        <v>308</v>
      </c>
      <c r="F14" s="273" t="s">
        <v>309</v>
      </c>
      <c r="G14" s="273" t="s">
        <v>389</v>
      </c>
      <c r="H14" s="274">
        <v>13910</v>
      </c>
      <c r="I14" s="275"/>
      <c r="J14" s="275">
        <v>74.964439999999996</v>
      </c>
      <c r="K14" s="274" t="s">
        <v>395</v>
      </c>
      <c r="L14" s="675"/>
      <c r="M14" s="597">
        <v>-0.15416224035365472</v>
      </c>
    </row>
    <row r="15" spans="1:13" s="44" customFormat="1" x14ac:dyDescent="0.2">
      <c r="A15" s="200" t="s">
        <v>305</v>
      </c>
      <c r="B15" s="201" t="s">
        <v>416</v>
      </c>
      <c r="C15" s="267" t="s">
        <v>350</v>
      </c>
      <c r="D15" s="204" t="s">
        <v>307</v>
      </c>
      <c r="E15" s="200" t="s">
        <v>308</v>
      </c>
      <c r="F15" s="200" t="s">
        <v>309</v>
      </c>
      <c r="G15" s="200" t="s">
        <v>389</v>
      </c>
      <c r="H15" s="21">
        <v>380</v>
      </c>
      <c r="I15" s="268">
        <v>14.996017445567366</v>
      </c>
      <c r="J15" s="268"/>
      <c r="K15" s="200" t="s">
        <v>395</v>
      </c>
      <c r="L15" s="675"/>
      <c r="M15" s="597">
        <v>-0.21609685434696771</v>
      </c>
    </row>
    <row r="16" spans="1:13" s="44" customFormat="1" x14ac:dyDescent="0.2">
      <c r="A16" s="201" t="s">
        <v>305</v>
      </c>
      <c r="B16" s="201" t="s">
        <v>416</v>
      </c>
      <c r="C16" s="269" t="s">
        <v>352</v>
      </c>
      <c r="D16" s="204" t="s">
        <v>307</v>
      </c>
      <c r="E16" s="201" t="s">
        <v>308</v>
      </c>
      <c r="F16" s="201" t="s">
        <v>309</v>
      </c>
      <c r="G16" s="200" t="s">
        <v>389</v>
      </c>
      <c r="H16" s="5" t="s">
        <v>477</v>
      </c>
      <c r="I16" s="270"/>
      <c r="J16" s="270">
        <v>22.636690000000002</v>
      </c>
      <c r="K16" s="201" t="s">
        <v>395</v>
      </c>
      <c r="L16" s="675"/>
      <c r="M16" s="597">
        <v>7.7679195416099675E-2</v>
      </c>
    </row>
    <row r="17" spans="1:13" s="37" customFormat="1" x14ac:dyDescent="0.2">
      <c r="A17" s="201" t="s">
        <v>305</v>
      </c>
      <c r="B17" s="201" t="s">
        <v>483</v>
      </c>
      <c r="C17" s="269" t="s">
        <v>353</v>
      </c>
      <c r="D17" s="204" t="s">
        <v>307</v>
      </c>
      <c r="E17" s="201" t="s">
        <v>308</v>
      </c>
      <c r="F17" s="201" t="s">
        <v>354</v>
      </c>
      <c r="G17" s="201" t="s">
        <v>389</v>
      </c>
      <c r="H17" s="201" t="s">
        <v>477</v>
      </c>
      <c r="I17" s="270">
        <v>6.2861381613907268</v>
      </c>
      <c r="J17" s="270"/>
      <c r="K17" s="201" t="s">
        <v>395</v>
      </c>
      <c r="L17" s="675"/>
      <c r="M17" s="597">
        <v>0.76136282050651982</v>
      </c>
    </row>
    <row r="18" spans="1:13" x14ac:dyDescent="0.2">
      <c r="A18" s="201" t="s">
        <v>305</v>
      </c>
      <c r="B18" s="201" t="s">
        <v>416</v>
      </c>
      <c r="C18" s="269" t="s">
        <v>356</v>
      </c>
      <c r="D18" s="204" t="s">
        <v>307</v>
      </c>
      <c r="E18" s="201" t="s">
        <v>308</v>
      </c>
      <c r="F18" s="201" t="s">
        <v>309</v>
      </c>
      <c r="G18" s="200" t="s">
        <v>389</v>
      </c>
      <c r="H18" s="5">
        <v>260</v>
      </c>
      <c r="I18" s="270"/>
      <c r="J18" s="270">
        <v>78.798509999999993</v>
      </c>
      <c r="K18" s="201" t="s">
        <v>395</v>
      </c>
      <c r="L18" s="675"/>
      <c r="M18" s="597">
        <v>-0.7520441610251869</v>
      </c>
    </row>
    <row r="19" spans="1:13" x14ac:dyDescent="0.2">
      <c r="A19" s="201" t="s">
        <v>305</v>
      </c>
      <c r="B19" s="201" t="s">
        <v>416</v>
      </c>
      <c r="C19" s="269" t="s">
        <v>357</v>
      </c>
      <c r="D19" s="204" t="s">
        <v>307</v>
      </c>
      <c r="E19" s="201" t="s">
        <v>308</v>
      </c>
      <c r="F19" s="201" t="s">
        <v>341</v>
      </c>
      <c r="G19" s="201" t="s">
        <v>389</v>
      </c>
      <c r="H19" s="5">
        <v>230</v>
      </c>
      <c r="I19" s="270"/>
      <c r="J19" s="270">
        <v>35.722059999999999</v>
      </c>
      <c r="K19" s="201" t="s">
        <v>395</v>
      </c>
      <c r="L19" s="675"/>
      <c r="M19" s="597">
        <v>-0.11508439927814648</v>
      </c>
    </row>
    <row r="20" spans="1:13" x14ac:dyDescent="0.2">
      <c r="A20" s="200" t="s">
        <v>305</v>
      </c>
      <c r="B20" s="201" t="s">
        <v>416</v>
      </c>
      <c r="C20" s="267" t="s">
        <v>484</v>
      </c>
      <c r="D20" s="204" t="s">
        <v>307</v>
      </c>
      <c r="E20" s="200" t="s">
        <v>308</v>
      </c>
      <c r="F20" s="200" t="s">
        <v>309</v>
      </c>
      <c r="G20" s="200" t="s">
        <v>395</v>
      </c>
      <c r="H20" s="200" t="s">
        <v>481</v>
      </c>
      <c r="I20" s="268"/>
      <c r="J20" s="268" t="s">
        <v>481</v>
      </c>
      <c r="K20" s="200" t="s">
        <v>389</v>
      </c>
      <c r="L20" s="675"/>
      <c r="M20" s="597"/>
    </row>
    <row r="21" spans="1:13" x14ac:dyDescent="0.2">
      <c r="A21" s="201" t="s">
        <v>305</v>
      </c>
      <c r="B21" s="201" t="s">
        <v>416</v>
      </c>
      <c r="C21" s="269" t="s">
        <v>359</v>
      </c>
      <c r="D21" s="204" t="s">
        <v>307</v>
      </c>
      <c r="E21" s="201" t="s">
        <v>308</v>
      </c>
      <c r="F21" s="201" t="s">
        <v>309</v>
      </c>
      <c r="G21" s="200" t="s">
        <v>389</v>
      </c>
      <c r="H21" s="5">
        <v>70725</v>
      </c>
      <c r="I21" s="270">
        <v>29.359294265097031</v>
      </c>
      <c r="J21" s="270"/>
      <c r="K21" s="201" t="s">
        <v>395</v>
      </c>
      <c r="L21" s="676"/>
      <c r="M21" s="597">
        <v>0.11981002816910796</v>
      </c>
    </row>
    <row r="22" spans="1:13" ht="25.5" x14ac:dyDescent="0.2">
      <c r="A22" s="201" t="s">
        <v>305</v>
      </c>
      <c r="B22" s="201" t="s">
        <v>416</v>
      </c>
      <c r="C22" s="272" t="s">
        <v>485</v>
      </c>
      <c r="D22" s="288" t="s">
        <v>362</v>
      </c>
      <c r="E22" s="276" t="s">
        <v>308</v>
      </c>
      <c r="F22" s="276" t="s">
        <v>363</v>
      </c>
      <c r="G22" s="277" t="s">
        <v>395</v>
      </c>
      <c r="H22" s="276" t="s">
        <v>477</v>
      </c>
      <c r="I22" s="278" t="s">
        <v>481</v>
      </c>
      <c r="J22" s="278">
        <v>6.1363599999999998</v>
      </c>
      <c r="K22" s="276" t="s">
        <v>389</v>
      </c>
      <c r="L22" s="279"/>
      <c r="M22" s="597"/>
    </row>
    <row r="23" spans="1:13" ht="25.5" x14ac:dyDescent="0.2">
      <c r="A23" s="201" t="s">
        <v>305</v>
      </c>
      <c r="B23" s="201" t="s">
        <v>416</v>
      </c>
      <c r="C23" s="272" t="s">
        <v>319</v>
      </c>
      <c r="D23" s="288" t="s">
        <v>362</v>
      </c>
      <c r="E23" s="276" t="s">
        <v>308</v>
      </c>
      <c r="F23" s="276" t="s">
        <v>363</v>
      </c>
      <c r="G23" s="276" t="s">
        <v>395</v>
      </c>
      <c r="H23" s="280">
        <v>330</v>
      </c>
      <c r="I23" s="278">
        <v>1.1000000000000001</v>
      </c>
      <c r="J23" s="278">
        <v>1.2135193</v>
      </c>
      <c r="K23" s="276" t="s">
        <v>389</v>
      </c>
      <c r="L23" s="279"/>
      <c r="M23" s="597"/>
    </row>
    <row r="24" spans="1:13" ht="25.5" x14ac:dyDescent="0.2">
      <c r="A24" s="200" t="s">
        <v>305</v>
      </c>
      <c r="B24" s="201" t="s">
        <v>416</v>
      </c>
      <c r="C24" s="281" t="s">
        <v>333</v>
      </c>
      <c r="D24" s="288" t="s">
        <v>362</v>
      </c>
      <c r="E24" s="277" t="s">
        <v>308</v>
      </c>
      <c r="F24" s="277" t="s">
        <v>363</v>
      </c>
      <c r="G24" s="277" t="s">
        <v>389</v>
      </c>
      <c r="H24" s="282">
        <v>4110</v>
      </c>
      <c r="I24" s="283">
        <v>8.1999999999999993</v>
      </c>
      <c r="J24" s="283">
        <v>8.6441999999999997</v>
      </c>
      <c r="K24" s="277" t="s">
        <v>395</v>
      </c>
      <c r="L24" s="279"/>
      <c r="M24" s="597">
        <v>-0.32793817467144448</v>
      </c>
    </row>
    <row r="25" spans="1:13" ht="25.5" x14ac:dyDescent="0.2">
      <c r="A25" s="201" t="s">
        <v>305</v>
      </c>
      <c r="B25" s="201" t="s">
        <v>416</v>
      </c>
      <c r="C25" s="272" t="s">
        <v>366</v>
      </c>
      <c r="D25" s="288" t="s">
        <v>362</v>
      </c>
      <c r="E25" s="276" t="s">
        <v>308</v>
      </c>
      <c r="F25" s="276" t="s">
        <v>363</v>
      </c>
      <c r="G25" s="277" t="s">
        <v>389</v>
      </c>
      <c r="H25" s="280" t="s">
        <v>477</v>
      </c>
      <c r="I25" s="278" t="s">
        <v>481</v>
      </c>
      <c r="J25" s="278">
        <v>13.772880000000001</v>
      </c>
      <c r="K25" s="276" t="s">
        <v>395</v>
      </c>
      <c r="L25" s="279"/>
      <c r="M25" s="597">
        <v>-0.9269175595104675</v>
      </c>
    </row>
    <row r="26" spans="1:13" ht="25.5" x14ac:dyDescent="0.2">
      <c r="A26" s="201" t="s">
        <v>305</v>
      </c>
      <c r="B26" s="201" t="s">
        <v>416</v>
      </c>
      <c r="C26" s="272" t="s">
        <v>486</v>
      </c>
      <c r="D26" s="288" t="s">
        <v>362</v>
      </c>
      <c r="E26" s="276" t="s">
        <v>308</v>
      </c>
      <c r="F26" s="276" t="s">
        <v>363</v>
      </c>
      <c r="G26" s="276" t="s">
        <v>395</v>
      </c>
      <c r="H26" s="276" t="s">
        <v>477</v>
      </c>
      <c r="I26" s="278" t="s">
        <v>481</v>
      </c>
      <c r="J26" s="278">
        <v>0.46551068000000001</v>
      </c>
      <c r="K26" s="276" t="s">
        <v>389</v>
      </c>
      <c r="L26" s="279"/>
      <c r="M26" s="597"/>
    </row>
    <row r="27" spans="1:13" ht="25.5" x14ac:dyDescent="0.2">
      <c r="A27" s="201" t="s">
        <v>305</v>
      </c>
      <c r="B27" s="201" t="s">
        <v>416</v>
      </c>
      <c r="C27" s="272" t="s">
        <v>367</v>
      </c>
      <c r="D27" s="288" t="s">
        <v>362</v>
      </c>
      <c r="E27" s="276" t="s">
        <v>308</v>
      </c>
      <c r="F27" s="276" t="s">
        <v>363</v>
      </c>
      <c r="G27" s="277" t="s">
        <v>389</v>
      </c>
      <c r="H27" s="280">
        <v>480</v>
      </c>
      <c r="I27" s="278" t="s">
        <v>481</v>
      </c>
      <c r="J27" s="278">
        <v>15.919824908000001</v>
      </c>
      <c r="K27" s="276" t="s">
        <v>395</v>
      </c>
      <c r="L27" s="279"/>
      <c r="M27" s="597">
        <v>-0.99859991585368901</v>
      </c>
    </row>
    <row r="28" spans="1:13" ht="25.5" x14ac:dyDescent="0.2">
      <c r="A28" s="201" t="s">
        <v>305</v>
      </c>
      <c r="B28" s="201" t="s">
        <v>416</v>
      </c>
      <c r="C28" s="272" t="s">
        <v>487</v>
      </c>
      <c r="D28" s="288" t="s">
        <v>362</v>
      </c>
      <c r="E28" s="276" t="s">
        <v>308</v>
      </c>
      <c r="F28" s="276" t="s">
        <v>363</v>
      </c>
      <c r="G28" s="276" t="s">
        <v>395</v>
      </c>
      <c r="H28" s="276" t="s">
        <v>477</v>
      </c>
      <c r="I28" s="278" t="s">
        <v>481</v>
      </c>
      <c r="J28" s="278">
        <v>2.4092799999999999</v>
      </c>
      <c r="K28" s="276" t="s">
        <v>389</v>
      </c>
      <c r="L28" s="279"/>
      <c r="M28" s="597"/>
    </row>
    <row r="29" spans="1:13" ht="25.5" x14ac:dyDescent="0.2">
      <c r="A29" s="200" t="s">
        <v>305</v>
      </c>
      <c r="B29" s="201" t="s">
        <v>416</v>
      </c>
      <c r="C29" s="267" t="s">
        <v>488</v>
      </c>
      <c r="D29" s="288" t="s">
        <v>362</v>
      </c>
      <c r="E29" s="200" t="s">
        <v>308</v>
      </c>
      <c r="F29" s="200" t="s">
        <v>489</v>
      </c>
      <c r="G29" s="200" t="s">
        <v>395</v>
      </c>
      <c r="H29" s="200" t="s">
        <v>477</v>
      </c>
      <c r="I29" s="268" t="s">
        <v>481</v>
      </c>
      <c r="J29" s="268">
        <v>5.45E-3</v>
      </c>
      <c r="K29" s="200" t="s">
        <v>389</v>
      </c>
      <c r="L29" s="279"/>
      <c r="M29" s="597"/>
    </row>
    <row r="30" spans="1:13" ht="25.5" x14ac:dyDescent="0.2">
      <c r="A30" s="201" t="s">
        <v>305</v>
      </c>
      <c r="B30" s="201" t="s">
        <v>416</v>
      </c>
      <c r="C30" s="269" t="s">
        <v>490</v>
      </c>
      <c r="D30" s="288" t="s">
        <v>362</v>
      </c>
      <c r="E30" s="201" t="s">
        <v>308</v>
      </c>
      <c r="F30" s="201" t="s">
        <v>363</v>
      </c>
      <c r="G30" s="200" t="s">
        <v>395</v>
      </c>
      <c r="H30" s="5" t="s">
        <v>477</v>
      </c>
      <c r="I30" s="270" t="s">
        <v>481</v>
      </c>
      <c r="J30" s="270">
        <v>3.16</v>
      </c>
      <c r="K30" s="201" t="s">
        <v>389</v>
      </c>
      <c r="L30" s="279"/>
      <c r="M30" s="597"/>
    </row>
    <row r="31" spans="1:13" ht="25.5" x14ac:dyDescent="0.2">
      <c r="A31" s="201" t="s">
        <v>305</v>
      </c>
      <c r="B31" s="201" t="s">
        <v>416</v>
      </c>
      <c r="C31" s="269" t="s">
        <v>491</v>
      </c>
      <c r="D31" s="288" t="s">
        <v>362</v>
      </c>
      <c r="E31" s="201" t="s">
        <v>308</v>
      </c>
      <c r="F31" s="201" t="s">
        <v>363</v>
      </c>
      <c r="G31" s="201" t="s">
        <v>395</v>
      </c>
      <c r="H31" s="201" t="s">
        <v>477</v>
      </c>
      <c r="I31" s="270" t="s">
        <v>481</v>
      </c>
      <c r="J31" s="270">
        <v>43.13</v>
      </c>
      <c r="K31" s="201" t="s">
        <v>389</v>
      </c>
      <c r="L31" s="284" t="s">
        <v>492</v>
      </c>
      <c r="M31" s="597"/>
    </row>
    <row r="32" spans="1:13" ht="25.5" x14ac:dyDescent="0.2">
      <c r="A32" s="201" t="s">
        <v>305</v>
      </c>
      <c r="B32" s="201" t="s">
        <v>416</v>
      </c>
      <c r="C32" s="269" t="s">
        <v>319</v>
      </c>
      <c r="D32" s="288" t="s">
        <v>362</v>
      </c>
      <c r="E32" s="201" t="s">
        <v>308</v>
      </c>
      <c r="F32" s="201" t="s">
        <v>493</v>
      </c>
      <c r="G32" s="200" t="s">
        <v>395</v>
      </c>
      <c r="H32" s="201" t="s">
        <v>477</v>
      </c>
      <c r="I32" s="270" t="s">
        <v>481</v>
      </c>
      <c r="J32" s="270">
        <v>6.0000000000000001E-3</v>
      </c>
      <c r="K32" s="201" t="s">
        <v>389</v>
      </c>
      <c r="L32" s="201"/>
      <c r="M32" s="597"/>
    </row>
    <row r="33" spans="1:13" ht="25.5" x14ac:dyDescent="0.2">
      <c r="A33" s="201" t="s">
        <v>305</v>
      </c>
      <c r="B33" s="201" t="s">
        <v>416</v>
      </c>
      <c r="C33" s="269" t="s">
        <v>486</v>
      </c>
      <c r="D33" s="288" t="s">
        <v>362</v>
      </c>
      <c r="E33" s="201" t="s">
        <v>308</v>
      </c>
      <c r="F33" s="201" t="s">
        <v>493</v>
      </c>
      <c r="G33" s="200" t="s">
        <v>395</v>
      </c>
      <c r="H33" s="201" t="s">
        <v>477</v>
      </c>
      <c r="I33" s="270" t="s">
        <v>481</v>
      </c>
      <c r="J33" s="270">
        <v>1.84484</v>
      </c>
      <c r="K33" s="201" t="s">
        <v>389</v>
      </c>
      <c r="L33" s="201"/>
      <c r="M33" s="597"/>
    </row>
    <row r="34" spans="1:13" ht="25.5" x14ac:dyDescent="0.2">
      <c r="A34" s="201" t="s">
        <v>305</v>
      </c>
      <c r="B34" s="201" t="s">
        <v>416</v>
      </c>
      <c r="C34" s="269" t="s">
        <v>488</v>
      </c>
      <c r="D34" s="288" t="s">
        <v>362</v>
      </c>
      <c r="E34" s="201" t="s">
        <v>308</v>
      </c>
      <c r="F34" s="201" t="s">
        <v>493</v>
      </c>
      <c r="G34" s="200" t="s">
        <v>395</v>
      </c>
      <c r="H34" s="5">
        <v>1345</v>
      </c>
      <c r="I34" s="270" t="s">
        <v>481</v>
      </c>
      <c r="J34" s="270">
        <v>0.72546999999999995</v>
      </c>
      <c r="K34" s="201" t="s">
        <v>389</v>
      </c>
      <c r="L34" s="201"/>
      <c r="M34" s="597"/>
    </row>
    <row r="35" spans="1:13" ht="25.5" x14ac:dyDescent="0.2">
      <c r="A35" s="201" t="s">
        <v>305</v>
      </c>
      <c r="B35" s="201" t="s">
        <v>416</v>
      </c>
      <c r="C35" s="269" t="s">
        <v>486</v>
      </c>
      <c r="D35" s="289" t="s">
        <v>494</v>
      </c>
      <c r="E35" s="201" t="s">
        <v>308</v>
      </c>
      <c r="F35" s="201" t="s">
        <v>495</v>
      </c>
      <c r="G35" s="200" t="s">
        <v>395</v>
      </c>
      <c r="H35" s="5">
        <v>9225</v>
      </c>
      <c r="I35" s="270" t="s">
        <v>481</v>
      </c>
      <c r="J35" s="270">
        <v>3.59876</v>
      </c>
      <c r="K35" s="201" t="s">
        <v>389</v>
      </c>
      <c r="L35" s="201"/>
      <c r="M35" s="597"/>
    </row>
    <row r="36" spans="1:13" ht="25.5" x14ac:dyDescent="0.2">
      <c r="A36" s="201" t="s">
        <v>305</v>
      </c>
      <c r="B36" s="201" t="s">
        <v>416</v>
      </c>
      <c r="C36" s="269" t="s">
        <v>488</v>
      </c>
      <c r="D36" s="289" t="s">
        <v>494</v>
      </c>
      <c r="E36" s="201" t="s">
        <v>308</v>
      </c>
      <c r="F36" s="201" t="s">
        <v>496</v>
      </c>
      <c r="G36" s="200" t="s">
        <v>395</v>
      </c>
      <c r="H36" s="201" t="s">
        <v>477</v>
      </c>
      <c r="I36" s="270">
        <v>0.44783043789995097</v>
      </c>
      <c r="J36" s="285">
        <v>2.7699999999999999E-3</v>
      </c>
      <c r="K36" s="201" t="s">
        <v>389</v>
      </c>
      <c r="L36" s="201"/>
      <c r="M36" s="597"/>
    </row>
    <row r="37" spans="1:13" x14ac:dyDescent="0.2">
      <c r="A37" s="201" t="s">
        <v>305</v>
      </c>
      <c r="B37" s="201" t="s">
        <v>416</v>
      </c>
      <c r="C37" s="269" t="s">
        <v>497</v>
      </c>
      <c r="D37" s="289" t="s">
        <v>370</v>
      </c>
      <c r="E37" s="201" t="s">
        <v>371</v>
      </c>
      <c r="F37" s="201" t="s">
        <v>375</v>
      </c>
      <c r="G37" s="201" t="s">
        <v>395</v>
      </c>
      <c r="H37" s="201" t="s">
        <v>481</v>
      </c>
      <c r="I37" s="270"/>
      <c r="J37" s="270" t="s">
        <v>498</v>
      </c>
      <c r="K37" s="201" t="s">
        <v>389</v>
      </c>
      <c r="L37" s="677" t="s">
        <v>499</v>
      </c>
      <c r="M37" s="597" t="s">
        <v>506</v>
      </c>
    </row>
    <row r="38" spans="1:13" x14ac:dyDescent="0.2">
      <c r="A38" s="200" t="s">
        <v>305</v>
      </c>
      <c r="B38" s="201" t="s">
        <v>416</v>
      </c>
      <c r="C38" s="267" t="s">
        <v>500</v>
      </c>
      <c r="D38" s="204" t="s">
        <v>370</v>
      </c>
      <c r="E38" s="200" t="s">
        <v>371</v>
      </c>
      <c r="F38" s="200" t="s">
        <v>375</v>
      </c>
      <c r="G38" s="200" t="s">
        <v>395</v>
      </c>
      <c r="H38" s="200" t="s">
        <v>477</v>
      </c>
      <c r="I38" s="268"/>
      <c r="J38" s="268" t="s">
        <v>498</v>
      </c>
      <c r="K38" s="200" t="s">
        <v>389</v>
      </c>
      <c r="L38" s="678"/>
      <c r="M38" s="597" t="s">
        <v>506</v>
      </c>
    </row>
    <row r="39" spans="1:13" x14ac:dyDescent="0.2">
      <c r="A39" s="201" t="s">
        <v>305</v>
      </c>
      <c r="B39" s="201" t="s">
        <v>416</v>
      </c>
      <c r="C39" s="269" t="s">
        <v>501</v>
      </c>
      <c r="D39" s="289" t="s">
        <v>370</v>
      </c>
      <c r="E39" s="201" t="s">
        <v>371</v>
      </c>
      <c r="F39" s="201" t="s">
        <v>372</v>
      </c>
      <c r="G39" s="200" t="s">
        <v>395</v>
      </c>
      <c r="H39" s="5" t="s">
        <v>477</v>
      </c>
      <c r="I39" s="270"/>
      <c r="J39" s="270" t="s">
        <v>498</v>
      </c>
      <c r="K39" s="201" t="s">
        <v>389</v>
      </c>
      <c r="L39" s="678"/>
      <c r="M39" s="597" t="s">
        <v>506</v>
      </c>
    </row>
    <row r="40" spans="1:13" x14ac:dyDescent="0.2">
      <c r="A40" s="201" t="s">
        <v>305</v>
      </c>
      <c r="B40" s="201" t="s">
        <v>416</v>
      </c>
      <c r="C40" s="269" t="s">
        <v>502</v>
      </c>
      <c r="D40" s="289" t="s">
        <v>370</v>
      </c>
      <c r="E40" s="201" t="s">
        <v>371</v>
      </c>
      <c r="F40" s="201" t="s">
        <v>372</v>
      </c>
      <c r="G40" s="201" t="s">
        <v>395</v>
      </c>
      <c r="H40" s="201" t="s">
        <v>477</v>
      </c>
      <c r="I40" s="270"/>
      <c r="J40" s="270" t="s">
        <v>498</v>
      </c>
      <c r="K40" s="201" t="s">
        <v>389</v>
      </c>
      <c r="L40" s="678"/>
      <c r="M40" s="597" t="s">
        <v>506</v>
      </c>
    </row>
    <row r="41" spans="1:13" x14ac:dyDescent="0.2">
      <c r="A41" s="201" t="s">
        <v>305</v>
      </c>
      <c r="B41" s="201" t="s">
        <v>416</v>
      </c>
      <c r="C41" s="269" t="s">
        <v>502</v>
      </c>
      <c r="D41" s="289" t="s">
        <v>370</v>
      </c>
      <c r="E41" s="201" t="s">
        <v>371</v>
      </c>
      <c r="F41" s="201" t="s">
        <v>375</v>
      </c>
      <c r="G41" s="200" t="s">
        <v>395</v>
      </c>
      <c r="H41" s="201" t="s">
        <v>477</v>
      </c>
      <c r="I41" s="270"/>
      <c r="J41" s="270" t="s">
        <v>498</v>
      </c>
      <c r="K41" s="201" t="s">
        <v>389</v>
      </c>
      <c r="L41" s="678"/>
      <c r="M41" s="597" t="s">
        <v>506</v>
      </c>
    </row>
    <row r="42" spans="1:13" x14ac:dyDescent="0.2">
      <c r="A42" s="201" t="s">
        <v>305</v>
      </c>
      <c r="B42" s="201" t="s">
        <v>416</v>
      </c>
      <c r="C42" s="269" t="s">
        <v>503</v>
      </c>
      <c r="D42" s="289" t="s">
        <v>370</v>
      </c>
      <c r="E42" s="201" t="s">
        <v>371</v>
      </c>
      <c r="F42" s="201" t="s">
        <v>372</v>
      </c>
      <c r="G42" s="201" t="s">
        <v>395</v>
      </c>
      <c r="H42" s="201" t="s">
        <v>481</v>
      </c>
      <c r="I42" s="270"/>
      <c r="J42" s="270" t="s">
        <v>498</v>
      </c>
      <c r="K42" s="201" t="s">
        <v>389</v>
      </c>
      <c r="L42" s="678"/>
      <c r="M42" s="597" t="s">
        <v>506</v>
      </c>
    </row>
    <row r="43" spans="1:13" x14ac:dyDescent="0.2">
      <c r="A43" s="200" t="s">
        <v>305</v>
      </c>
      <c r="B43" s="201" t="s">
        <v>416</v>
      </c>
      <c r="C43" s="267" t="s">
        <v>369</v>
      </c>
      <c r="D43" s="204" t="s">
        <v>370</v>
      </c>
      <c r="E43" s="200" t="s">
        <v>371</v>
      </c>
      <c r="F43" s="200" t="s">
        <v>372</v>
      </c>
      <c r="G43" s="200" t="s">
        <v>389</v>
      </c>
      <c r="H43" s="21">
        <v>300</v>
      </c>
      <c r="I43" s="268"/>
      <c r="J43" s="268" t="s">
        <v>498</v>
      </c>
      <c r="K43" s="200" t="s">
        <v>395</v>
      </c>
      <c r="L43" s="678"/>
      <c r="M43" s="597" t="s">
        <v>506</v>
      </c>
    </row>
    <row r="44" spans="1:13" x14ac:dyDescent="0.2">
      <c r="A44" s="201" t="s">
        <v>305</v>
      </c>
      <c r="B44" s="201" t="s">
        <v>416</v>
      </c>
      <c r="C44" s="269" t="s">
        <v>369</v>
      </c>
      <c r="D44" s="204" t="s">
        <v>370</v>
      </c>
      <c r="E44" s="201" t="s">
        <v>371</v>
      </c>
      <c r="F44" s="201" t="s">
        <v>375</v>
      </c>
      <c r="G44" s="200" t="s">
        <v>389</v>
      </c>
      <c r="H44" s="5" t="s">
        <v>477</v>
      </c>
      <c r="I44" s="270"/>
      <c r="J44" s="270" t="s">
        <v>498</v>
      </c>
      <c r="K44" s="201" t="s">
        <v>395</v>
      </c>
      <c r="L44" s="678"/>
      <c r="M44" s="597" t="s">
        <v>506</v>
      </c>
    </row>
    <row r="45" spans="1:13" x14ac:dyDescent="0.2">
      <c r="A45" s="201" t="s">
        <v>305</v>
      </c>
      <c r="B45" s="201" t="s">
        <v>416</v>
      </c>
      <c r="C45" s="269" t="s">
        <v>376</v>
      </c>
      <c r="D45" s="289" t="s">
        <v>370</v>
      </c>
      <c r="E45" s="201" t="s">
        <v>371</v>
      </c>
      <c r="F45" s="201" t="s">
        <v>372</v>
      </c>
      <c r="G45" s="201" t="s">
        <v>389</v>
      </c>
      <c r="H45" s="5">
        <v>710</v>
      </c>
      <c r="I45" s="270"/>
      <c r="J45" s="270" t="s">
        <v>498</v>
      </c>
      <c r="K45" s="201" t="s">
        <v>395</v>
      </c>
      <c r="L45" s="678"/>
      <c r="M45" s="597" t="s">
        <v>506</v>
      </c>
    </row>
    <row r="46" spans="1:13" x14ac:dyDescent="0.2">
      <c r="A46" s="201" t="s">
        <v>305</v>
      </c>
      <c r="B46" s="201" t="s">
        <v>416</v>
      </c>
      <c r="C46" s="269" t="s">
        <v>377</v>
      </c>
      <c r="D46" s="289" t="s">
        <v>370</v>
      </c>
      <c r="E46" s="201" t="s">
        <v>371</v>
      </c>
      <c r="F46" s="201" t="s">
        <v>372</v>
      </c>
      <c r="G46" s="200" t="s">
        <v>389</v>
      </c>
      <c r="H46" s="5">
        <v>3350</v>
      </c>
      <c r="I46" s="270"/>
      <c r="J46" s="270" t="s">
        <v>498</v>
      </c>
      <c r="K46" s="201" t="s">
        <v>395</v>
      </c>
      <c r="L46" s="678"/>
      <c r="M46" s="597" t="s">
        <v>506</v>
      </c>
    </row>
    <row r="47" spans="1:13" x14ac:dyDescent="0.2">
      <c r="A47" s="201" t="s">
        <v>305</v>
      </c>
      <c r="B47" s="201" t="s">
        <v>416</v>
      </c>
      <c r="C47" s="269" t="s">
        <v>377</v>
      </c>
      <c r="D47" s="289" t="s">
        <v>370</v>
      </c>
      <c r="E47" s="201" t="s">
        <v>371</v>
      </c>
      <c r="F47" s="201" t="s">
        <v>375</v>
      </c>
      <c r="G47" s="201" t="s">
        <v>389</v>
      </c>
      <c r="H47" s="5">
        <v>1200</v>
      </c>
      <c r="I47" s="270"/>
      <c r="J47" s="270" t="s">
        <v>498</v>
      </c>
      <c r="K47" s="201" t="s">
        <v>395</v>
      </c>
      <c r="L47" s="678"/>
      <c r="M47" s="597" t="s">
        <v>506</v>
      </c>
    </row>
    <row r="48" spans="1:13" x14ac:dyDescent="0.2">
      <c r="A48" s="200" t="s">
        <v>305</v>
      </c>
      <c r="B48" s="201" t="s">
        <v>416</v>
      </c>
      <c r="C48" s="267" t="s">
        <v>504</v>
      </c>
      <c r="D48" s="204" t="s">
        <v>370</v>
      </c>
      <c r="E48" s="200" t="s">
        <v>371</v>
      </c>
      <c r="F48" s="200" t="s">
        <v>372</v>
      </c>
      <c r="G48" s="200" t="s">
        <v>395</v>
      </c>
      <c r="H48" s="200" t="s">
        <v>477</v>
      </c>
      <c r="I48" s="268"/>
      <c r="J48" s="268" t="s">
        <v>498</v>
      </c>
      <c r="K48" s="200" t="s">
        <v>389</v>
      </c>
      <c r="L48" s="678"/>
      <c r="M48" s="597" t="s">
        <v>506</v>
      </c>
    </row>
    <row r="49" spans="1:13" x14ac:dyDescent="0.2">
      <c r="A49" s="201" t="s">
        <v>305</v>
      </c>
      <c r="B49" s="201" t="s">
        <v>416</v>
      </c>
      <c r="C49" s="269" t="s">
        <v>378</v>
      </c>
      <c r="D49" s="289" t="s">
        <v>370</v>
      </c>
      <c r="E49" s="201" t="s">
        <v>371</v>
      </c>
      <c r="F49" s="201" t="s">
        <v>372</v>
      </c>
      <c r="G49" s="200" t="s">
        <v>389</v>
      </c>
      <c r="H49" s="5">
        <v>5135</v>
      </c>
      <c r="I49" s="270"/>
      <c r="J49" s="270" t="s">
        <v>498</v>
      </c>
      <c r="K49" s="201" t="s">
        <v>395</v>
      </c>
      <c r="L49" s="678"/>
      <c r="M49" s="597" t="s">
        <v>506</v>
      </c>
    </row>
    <row r="50" spans="1:13" x14ac:dyDescent="0.2">
      <c r="A50" s="201" t="s">
        <v>305</v>
      </c>
      <c r="B50" s="201" t="s">
        <v>416</v>
      </c>
      <c r="C50" s="269" t="s">
        <v>378</v>
      </c>
      <c r="D50" s="289" t="s">
        <v>370</v>
      </c>
      <c r="E50" s="201" t="s">
        <v>371</v>
      </c>
      <c r="F50" s="201" t="s">
        <v>375</v>
      </c>
      <c r="G50" s="201" t="s">
        <v>389</v>
      </c>
      <c r="H50" s="5">
        <v>2240</v>
      </c>
      <c r="I50" s="270"/>
      <c r="J50" s="270" t="s">
        <v>498</v>
      </c>
      <c r="K50" s="201" t="s">
        <v>395</v>
      </c>
      <c r="L50" s="679"/>
      <c r="M50" s="597" t="s">
        <v>506</v>
      </c>
    </row>
    <row r="51" spans="1:13" ht="180" x14ac:dyDescent="0.25">
      <c r="A51" s="200" t="s">
        <v>305</v>
      </c>
      <c r="B51" s="201" t="s">
        <v>416</v>
      </c>
      <c r="C51" s="267" t="s">
        <v>380</v>
      </c>
      <c r="D51" s="204" t="s">
        <v>370</v>
      </c>
      <c r="E51" s="200" t="s">
        <v>381</v>
      </c>
      <c r="F51" s="200" t="s">
        <v>382</v>
      </c>
      <c r="G51" s="200" t="s">
        <v>389</v>
      </c>
      <c r="H51" s="21">
        <v>895</v>
      </c>
      <c r="I51" s="268">
        <v>30.089978968908</v>
      </c>
      <c r="J51" s="270" t="s">
        <v>498</v>
      </c>
      <c r="K51" s="200" t="s">
        <v>395</v>
      </c>
      <c r="L51" s="286" t="s">
        <v>505</v>
      </c>
      <c r="M51" s="597"/>
    </row>
  </sheetData>
  <mergeCells count="2">
    <mergeCell ref="L5:L21"/>
    <mergeCell ref="L37:L5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8"/>
  <sheetViews>
    <sheetView topLeftCell="E1" zoomScale="70" zoomScaleNormal="70" workbookViewId="0">
      <selection activeCell="M31" sqref="M31"/>
    </sheetView>
  </sheetViews>
  <sheetFormatPr defaultColWidth="9.140625" defaultRowHeight="12.75" x14ac:dyDescent="0.2"/>
  <cols>
    <col min="1" max="1" width="9.140625" style="65"/>
    <col min="2" max="2" width="31.5703125" style="65" customWidth="1"/>
    <col min="3" max="3" width="27.85546875" style="65" customWidth="1"/>
    <col min="4" max="4" width="44.42578125" style="65" bestFit="1" customWidth="1"/>
    <col min="5" max="5" width="9.140625" style="65"/>
    <col min="6" max="6" width="9.140625" style="376"/>
    <col min="7" max="7" width="46.7109375" style="65" bestFit="1" customWidth="1"/>
    <col min="8" max="8" width="13.140625" style="65" customWidth="1"/>
    <col min="9" max="9" width="11.28515625" style="65" customWidth="1"/>
    <col min="10" max="10" width="10.7109375" style="65" customWidth="1"/>
    <col min="11" max="11" width="9.140625" style="39"/>
    <col min="12" max="12" width="11" style="65" customWidth="1"/>
    <col min="13" max="13" width="10.7109375" style="376" customWidth="1"/>
    <col min="14" max="14" width="11" style="376" customWidth="1"/>
    <col min="15" max="15" width="11.28515625" style="290" customWidth="1"/>
    <col min="16" max="16" width="9.140625" style="65"/>
    <col min="17" max="17" width="14.42578125" style="290" customWidth="1"/>
    <col min="18" max="18" width="34.28515625" style="65" customWidth="1"/>
    <col min="19" max="19" width="20.7109375" style="65" customWidth="1"/>
    <col min="20" max="20" width="20.42578125" style="65" customWidth="1"/>
    <col min="21" max="21" width="9.7109375" style="65" bestFit="1" customWidth="1"/>
    <col min="22" max="16384" width="9.140625" style="65"/>
  </cols>
  <sheetData>
    <row r="1" spans="1:18" ht="13.5" thickBot="1" x14ac:dyDescent="0.25">
      <c r="A1" s="135" t="s">
        <v>146</v>
      </c>
      <c r="B1" s="14"/>
      <c r="C1" s="14"/>
      <c r="D1" s="14"/>
      <c r="E1" s="14"/>
      <c r="F1" s="361"/>
      <c r="G1" s="14"/>
      <c r="H1" s="14"/>
      <c r="I1" s="14"/>
      <c r="J1" s="14"/>
      <c r="K1" s="14"/>
      <c r="L1" s="14"/>
      <c r="M1" s="361"/>
      <c r="N1" s="361"/>
      <c r="O1" s="368"/>
      <c r="P1" s="14"/>
      <c r="Q1" s="368"/>
      <c r="R1" s="14"/>
    </row>
    <row r="2" spans="1:18" x14ac:dyDescent="0.2">
      <c r="A2" s="26"/>
      <c r="B2" s="17"/>
      <c r="C2" s="17"/>
      <c r="D2" s="17"/>
      <c r="E2" s="17"/>
      <c r="F2" s="369"/>
      <c r="G2" s="17"/>
      <c r="H2" s="17"/>
      <c r="I2" s="17"/>
      <c r="J2" s="17"/>
      <c r="K2" s="17"/>
      <c r="L2" s="17"/>
      <c r="M2" s="369"/>
      <c r="N2" s="369"/>
      <c r="O2" s="370"/>
      <c r="P2" s="14"/>
      <c r="Q2" s="371" t="s">
        <v>1</v>
      </c>
      <c r="R2" s="82" t="s">
        <v>2</v>
      </c>
    </row>
    <row r="3" spans="1:18" ht="13.5" thickBot="1" x14ac:dyDescent="0.25">
      <c r="A3" s="26"/>
      <c r="B3" s="17"/>
      <c r="C3" s="17"/>
      <c r="D3" s="626"/>
      <c r="E3" s="17"/>
      <c r="F3" s="369"/>
      <c r="G3" s="17"/>
      <c r="H3" s="17"/>
      <c r="I3" s="17"/>
      <c r="J3" s="17"/>
      <c r="K3" s="17"/>
      <c r="L3" s="626"/>
      <c r="M3" s="369"/>
      <c r="N3" s="369"/>
      <c r="O3" s="370"/>
      <c r="P3" s="14"/>
      <c r="Q3" s="372" t="s">
        <v>3</v>
      </c>
      <c r="R3" s="403">
        <v>2021</v>
      </c>
    </row>
    <row r="4" spans="1:18" ht="51.75" thickBot="1" x14ac:dyDescent="0.25">
      <c r="A4" s="136" t="s">
        <v>4</v>
      </c>
      <c r="B4" s="114" t="s">
        <v>130</v>
      </c>
      <c r="C4" s="115" t="s">
        <v>133</v>
      </c>
      <c r="D4" s="116" t="s">
        <v>134</v>
      </c>
      <c r="E4" s="408" t="s">
        <v>147</v>
      </c>
      <c r="F4" s="137" t="s">
        <v>148</v>
      </c>
      <c r="G4" s="87" t="s">
        <v>132</v>
      </c>
      <c r="H4" s="138" t="s">
        <v>149</v>
      </c>
      <c r="I4" s="142" t="s">
        <v>150</v>
      </c>
      <c r="J4" s="142" t="s">
        <v>21</v>
      </c>
      <c r="K4" s="78" t="s">
        <v>151</v>
      </c>
      <c r="L4" s="114" t="s">
        <v>15</v>
      </c>
      <c r="M4" s="404" t="s">
        <v>152</v>
      </c>
      <c r="N4" s="404" t="s">
        <v>153</v>
      </c>
      <c r="O4" s="373" t="s">
        <v>154</v>
      </c>
      <c r="P4" s="408" t="s">
        <v>155</v>
      </c>
      <c r="Q4" s="373" t="s">
        <v>156</v>
      </c>
      <c r="R4" s="408" t="s">
        <v>75</v>
      </c>
    </row>
    <row r="5" spans="1:18" ht="30" x14ac:dyDescent="0.2">
      <c r="A5" s="638" t="s">
        <v>305</v>
      </c>
      <c r="B5" s="639" t="s">
        <v>630</v>
      </c>
      <c r="C5" s="640" t="s">
        <v>631</v>
      </c>
      <c r="D5" s="641" t="s">
        <v>1084</v>
      </c>
      <c r="E5" s="467"/>
      <c r="F5" s="642" t="s">
        <v>632</v>
      </c>
      <c r="G5" s="643" t="s">
        <v>633</v>
      </c>
      <c r="H5" s="644" t="s">
        <v>634</v>
      </c>
      <c r="I5" s="640" t="s">
        <v>635</v>
      </c>
      <c r="J5" s="645" t="s">
        <v>636</v>
      </c>
      <c r="K5" s="374">
        <v>100</v>
      </c>
      <c r="L5" s="646"/>
      <c r="M5" s="470">
        <v>519</v>
      </c>
      <c r="N5" s="470">
        <v>519</v>
      </c>
      <c r="O5" s="375">
        <f>N5/M5</f>
        <v>1</v>
      </c>
      <c r="P5" s="471">
        <v>1</v>
      </c>
      <c r="Q5" s="375">
        <f>N5/(M5*K5/100)</f>
        <v>1</v>
      </c>
      <c r="R5" s="647"/>
    </row>
    <row r="6" spans="1:18" ht="30" x14ac:dyDescent="0.2">
      <c r="A6" s="638" t="s">
        <v>305</v>
      </c>
      <c r="B6" s="639" t="s">
        <v>630</v>
      </c>
      <c r="C6" s="640" t="s">
        <v>631</v>
      </c>
      <c r="D6" s="641" t="s">
        <v>1084</v>
      </c>
      <c r="E6" s="467"/>
      <c r="F6" s="642" t="s">
        <v>632</v>
      </c>
      <c r="G6" s="643" t="s">
        <v>637</v>
      </c>
      <c r="H6" s="648" t="s">
        <v>638</v>
      </c>
      <c r="I6" s="640"/>
      <c r="J6" s="649"/>
      <c r="K6" s="650"/>
      <c r="L6" s="651"/>
      <c r="M6" s="470" t="s">
        <v>639</v>
      </c>
      <c r="N6" s="470" t="s">
        <v>639</v>
      </c>
      <c r="O6" s="375"/>
      <c r="P6" s="652"/>
      <c r="Q6" s="375"/>
      <c r="R6" s="467"/>
    </row>
    <row r="7" spans="1:18" ht="30" x14ac:dyDescent="0.2">
      <c r="A7" s="638" t="s">
        <v>305</v>
      </c>
      <c r="B7" s="639" t="s">
        <v>630</v>
      </c>
      <c r="C7" s="640" t="s">
        <v>631</v>
      </c>
      <c r="D7" s="641" t="s">
        <v>1084</v>
      </c>
      <c r="E7" s="467"/>
      <c r="F7" s="642" t="s">
        <v>632</v>
      </c>
      <c r="G7" s="643" t="s">
        <v>640</v>
      </c>
      <c r="H7" s="644" t="s">
        <v>634</v>
      </c>
      <c r="I7" s="640" t="s">
        <v>635</v>
      </c>
      <c r="J7" s="645" t="s">
        <v>636</v>
      </c>
      <c r="K7" s="650">
        <v>100</v>
      </c>
      <c r="L7" s="651"/>
      <c r="M7" s="470">
        <v>517</v>
      </c>
      <c r="N7" s="470">
        <v>230</v>
      </c>
      <c r="O7" s="375">
        <f t="shared" ref="O7:O70" si="0">N7/M7</f>
        <v>0.4448742746615087</v>
      </c>
      <c r="P7" s="652">
        <v>0.4448742746615087</v>
      </c>
      <c r="Q7" s="375">
        <f t="shared" ref="Q7:Q70" si="1">N7/(M7*K7/100)</f>
        <v>0.4448742746615087</v>
      </c>
      <c r="R7" s="467"/>
    </row>
    <row r="8" spans="1:18" ht="30" x14ac:dyDescent="0.2">
      <c r="A8" s="638" t="s">
        <v>305</v>
      </c>
      <c r="B8" s="639" t="s">
        <v>630</v>
      </c>
      <c r="C8" s="640" t="s">
        <v>631</v>
      </c>
      <c r="D8" s="641" t="s">
        <v>1084</v>
      </c>
      <c r="E8" s="467"/>
      <c r="F8" s="642" t="s">
        <v>632</v>
      </c>
      <c r="G8" s="643" t="s">
        <v>641</v>
      </c>
      <c r="H8" s="644" t="s">
        <v>634</v>
      </c>
      <c r="I8" s="640" t="s">
        <v>635</v>
      </c>
      <c r="J8" s="645" t="s">
        <v>636</v>
      </c>
      <c r="K8" s="653">
        <v>100</v>
      </c>
      <c r="L8" s="651"/>
      <c r="M8" s="470">
        <v>517</v>
      </c>
      <c r="N8" s="470">
        <v>230</v>
      </c>
      <c r="O8" s="375">
        <f t="shared" si="0"/>
        <v>0.4448742746615087</v>
      </c>
      <c r="P8" s="654">
        <v>0.4448742746615087</v>
      </c>
      <c r="Q8" s="375">
        <f t="shared" si="1"/>
        <v>0.4448742746615087</v>
      </c>
      <c r="R8" s="467"/>
    </row>
    <row r="9" spans="1:18" ht="51" x14ac:dyDescent="0.2">
      <c r="A9" s="638" t="s">
        <v>305</v>
      </c>
      <c r="B9" s="639" t="s">
        <v>630</v>
      </c>
      <c r="C9" s="640" t="s">
        <v>631</v>
      </c>
      <c r="D9" s="641" t="s">
        <v>1084</v>
      </c>
      <c r="E9" s="467"/>
      <c r="F9" s="642" t="s">
        <v>632</v>
      </c>
      <c r="G9" s="643" t="s">
        <v>642</v>
      </c>
      <c r="H9" s="644" t="s">
        <v>643</v>
      </c>
      <c r="I9" s="640" t="s">
        <v>644</v>
      </c>
      <c r="J9" s="645" t="s">
        <v>636</v>
      </c>
      <c r="K9" s="653">
        <v>100</v>
      </c>
      <c r="L9" s="655" t="s">
        <v>940</v>
      </c>
      <c r="M9" s="470">
        <v>517</v>
      </c>
      <c r="N9" s="470">
        <v>230</v>
      </c>
      <c r="O9" s="375">
        <f t="shared" si="0"/>
        <v>0.4448742746615087</v>
      </c>
      <c r="P9" s="654">
        <v>0.4448742746615087</v>
      </c>
      <c r="Q9" s="375">
        <f t="shared" si="1"/>
        <v>0.4448742746615087</v>
      </c>
      <c r="R9" s="467"/>
    </row>
    <row r="10" spans="1:18" ht="30" x14ac:dyDescent="0.2">
      <c r="A10" s="638" t="s">
        <v>305</v>
      </c>
      <c r="B10" s="639" t="s">
        <v>630</v>
      </c>
      <c r="C10" s="640" t="s">
        <v>631</v>
      </c>
      <c r="D10" s="641" t="s">
        <v>1084</v>
      </c>
      <c r="E10" s="467"/>
      <c r="F10" s="642" t="s">
        <v>632</v>
      </c>
      <c r="G10" s="643" t="s">
        <v>645</v>
      </c>
      <c r="H10" s="644" t="s">
        <v>634</v>
      </c>
      <c r="I10" s="640" t="s">
        <v>635</v>
      </c>
      <c r="J10" s="645" t="s">
        <v>636</v>
      </c>
      <c r="K10" s="374">
        <v>100</v>
      </c>
      <c r="L10" s="651"/>
      <c r="M10" s="470">
        <v>517</v>
      </c>
      <c r="N10" s="470">
        <v>230</v>
      </c>
      <c r="O10" s="375">
        <f t="shared" si="0"/>
        <v>0.4448742746615087</v>
      </c>
      <c r="P10" s="471">
        <v>0.4448742746615087</v>
      </c>
      <c r="Q10" s="375">
        <f t="shared" si="1"/>
        <v>0.4448742746615087</v>
      </c>
      <c r="R10" s="467"/>
    </row>
    <row r="11" spans="1:18" ht="30" x14ac:dyDescent="0.2">
      <c r="A11" s="638" t="s">
        <v>305</v>
      </c>
      <c r="B11" s="639" t="s">
        <v>630</v>
      </c>
      <c r="C11" s="640" t="s">
        <v>631</v>
      </c>
      <c r="D11" s="641" t="s">
        <v>1084</v>
      </c>
      <c r="E11" s="467"/>
      <c r="F11" s="642" t="s">
        <v>632</v>
      </c>
      <c r="G11" s="643" t="s">
        <v>646</v>
      </c>
      <c r="H11" s="644" t="s">
        <v>634</v>
      </c>
      <c r="I11" s="640" t="s">
        <v>635</v>
      </c>
      <c r="J11" s="645" t="s">
        <v>636</v>
      </c>
      <c r="K11" s="374">
        <v>100</v>
      </c>
      <c r="L11" s="646"/>
      <c r="M11" s="470">
        <v>517</v>
      </c>
      <c r="N11" s="470">
        <v>230</v>
      </c>
      <c r="O11" s="375">
        <f t="shared" si="0"/>
        <v>0.4448742746615087</v>
      </c>
      <c r="P11" s="471">
        <v>0.4448742746615087</v>
      </c>
      <c r="Q11" s="375">
        <f t="shared" si="1"/>
        <v>0.4448742746615087</v>
      </c>
      <c r="R11" s="467"/>
    </row>
    <row r="12" spans="1:18" ht="30" x14ac:dyDescent="0.2">
      <c r="A12" s="638" t="s">
        <v>305</v>
      </c>
      <c r="B12" s="639" t="s">
        <v>630</v>
      </c>
      <c r="C12" s="640" t="s">
        <v>631</v>
      </c>
      <c r="D12" s="641" t="s">
        <v>1084</v>
      </c>
      <c r="E12" s="467"/>
      <c r="F12" s="642" t="s">
        <v>632</v>
      </c>
      <c r="G12" s="643" t="s">
        <v>647</v>
      </c>
      <c r="H12" s="644" t="s">
        <v>634</v>
      </c>
      <c r="I12" s="640" t="s">
        <v>635</v>
      </c>
      <c r="J12" s="645" t="s">
        <v>636</v>
      </c>
      <c r="K12" s="374">
        <v>100</v>
      </c>
      <c r="L12" s="646"/>
      <c r="M12" s="470">
        <v>517</v>
      </c>
      <c r="N12" s="470">
        <v>230</v>
      </c>
      <c r="O12" s="375">
        <f t="shared" si="0"/>
        <v>0.4448742746615087</v>
      </c>
      <c r="P12" s="471">
        <v>0.4448742746615087</v>
      </c>
      <c r="Q12" s="375">
        <f t="shared" si="1"/>
        <v>0.4448742746615087</v>
      </c>
      <c r="R12" s="467"/>
    </row>
    <row r="13" spans="1:18" ht="30" x14ac:dyDescent="0.2">
      <c r="A13" s="638" t="s">
        <v>305</v>
      </c>
      <c r="B13" s="639" t="s">
        <v>630</v>
      </c>
      <c r="C13" s="640" t="s">
        <v>631</v>
      </c>
      <c r="D13" s="641" t="s">
        <v>1084</v>
      </c>
      <c r="E13" s="467"/>
      <c r="F13" s="642" t="s">
        <v>632</v>
      </c>
      <c r="G13" s="643" t="s">
        <v>648</v>
      </c>
      <c r="H13" s="644" t="s">
        <v>634</v>
      </c>
      <c r="I13" s="640" t="s">
        <v>635</v>
      </c>
      <c r="J13" s="645" t="s">
        <v>636</v>
      </c>
      <c r="K13" s="374">
        <v>100</v>
      </c>
      <c r="L13" s="646"/>
      <c r="M13" s="470">
        <v>517</v>
      </c>
      <c r="N13" s="470">
        <v>230</v>
      </c>
      <c r="O13" s="375">
        <f t="shared" si="0"/>
        <v>0.4448742746615087</v>
      </c>
      <c r="P13" s="471">
        <v>0.4448742746615087</v>
      </c>
      <c r="Q13" s="375">
        <f t="shared" si="1"/>
        <v>0.4448742746615087</v>
      </c>
      <c r="R13" s="467"/>
    </row>
    <row r="14" spans="1:18" ht="30" x14ac:dyDescent="0.2">
      <c r="A14" s="638" t="s">
        <v>305</v>
      </c>
      <c r="B14" s="639" t="s">
        <v>630</v>
      </c>
      <c r="C14" s="640" t="s">
        <v>631</v>
      </c>
      <c r="D14" s="641" t="s">
        <v>1084</v>
      </c>
      <c r="E14" s="467"/>
      <c r="F14" s="642" t="s">
        <v>632</v>
      </c>
      <c r="G14" s="643" t="s">
        <v>649</v>
      </c>
      <c r="H14" s="644" t="s">
        <v>634</v>
      </c>
      <c r="I14" s="640" t="s">
        <v>635</v>
      </c>
      <c r="J14" s="645" t="s">
        <v>636</v>
      </c>
      <c r="K14" s="374">
        <v>100</v>
      </c>
      <c r="L14" s="646"/>
      <c r="M14" s="470" t="s">
        <v>639</v>
      </c>
      <c r="N14" s="470" t="s">
        <v>639</v>
      </c>
      <c r="O14" s="375"/>
      <c r="P14" s="471"/>
      <c r="Q14" s="375"/>
      <c r="R14" s="467"/>
    </row>
    <row r="15" spans="1:18" ht="51" x14ac:dyDescent="0.2">
      <c r="A15" s="638" t="s">
        <v>305</v>
      </c>
      <c r="B15" s="639" t="s">
        <v>630</v>
      </c>
      <c r="C15" s="640" t="s">
        <v>631</v>
      </c>
      <c r="D15" s="641" t="s">
        <v>1084</v>
      </c>
      <c r="E15" s="467"/>
      <c r="F15" s="642" t="s">
        <v>632</v>
      </c>
      <c r="G15" s="643" t="s">
        <v>650</v>
      </c>
      <c r="H15" s="644" t="s">
        <v>651</v>
      </c>
      <c r="I15" s="640" t="s">
        <v>635</v>
      </c>
      <c r="J15" s="645" t="s">
        <v>636</v>
      </c>
      <c r="K15" s="374">
        <v>100</v>
      </c>
      <c r="L15" s="646"/>
      <c r="M15" s="470">
        <v>517</v>
      </c>
      <c r="N15" s="470">
        <v>230</v>
      </c>
      <c r="O15" s="375">
        <f t="shared" si="0"/>
        <v>0.4448742746615087</v>
      </c>
      <c r="P15" s="471">
        <v>0.4448742746615087</v>
      </c>
      <c r="Q15" s="375">
        <f t="shared" si="1"/>
        <v>0.4448742746615087</v>
      </c>
      <c r="R15" s="467"/>
    </row>
    <row r="16" spans="1:18" ht="51" x14ac:dyDescent="0.2">
      <c r="A16" s="638" t="s">
        <v>305</v>
      </c>
      <c r="B16" s="639" t="s">
        <v>630</v>
      </c>
      <c r="C16" s="640" t="s">
        <v>631</v>
      </c>
      <c r="D16" s="641" t="s">
        <v>1084</v>
      </c>
      <c r="E16" s="467"/>
      <c r="F16" s="642" t="s">
        <v>632</v>
      </c>
      <c r="G16" s="643" t="s">
        <v>652</v>
      </c>
      <c r="H16" s="644" t="s">
        <v>651</v>
      </c>
      <c r="I16" s="640" t="s">
        <v>635</v>
      </c>
      <c r="J16" s="645" t="s">
        <v>636</v>
      </c>
      <c r="K16" s="374">
        <v>100</v>
      </c>
      <c r="L16" s="646"/>
      <c r="M16" s="470">
        <v>517</v>
      </c>
      <c r="N16" s="470">
        <v>230</v>
      </c>
      <c r="O16" s="375">
        <f t="shared" si="0"/>
        <v>0.4448742746615087</v>
      </c>
      <c r="P16" s="471">
        <v>0.4448742746615087</v>
      </c>
      <c r="Q16" s="375">
        <f t="shared" si="1"/>
        <v>0.4448742746615087</v>
      </c>
      <c r="R16" s="467"/>
    </row>
    <row r="17" spans="1:18" ht="30" x14ac:dyDescent="0.2">
      <c r="A17" s="638" t="s">
        <v>305</v>
      </c>
      <c r="B17" s="639" t="s">
        <v>630</v>
      </c>
      <c r="C17" s="640" t="s">
        <v>631</v>
      </c>
      <c r="D17" s="641" t="s">
        <v>1084</v>
      </c>
      <c r="E17" s="467"/>
      <c r="F17" s="642" t="s">
        <v>632</v>
      </c>
      <c r="G17" s="643" t="s">
        <v>653</v>
      </c>
      <c r="H17" s="644" t="s">
        <v>634</v>
      </c>
      <c r="I17" s="640" t="s">
        <v>635</v>
      </c>
      <c r="J17" s="645" t="s">
        <v>636</v>
      </c>
      <c r="K17" s="374">
        <v>100</v>
      </c>
      <c r="L17" s="646"/>
      <c r="M17" s="470">
        <v>517</v>
      </c>
      <c r="N17" s="470">
        <v>230</v>
      </c>
      <c r="O17" s="375">
        <f t="shared" si="0"/>
        <v>0.4448742746615087</v>
      </c>
      <c r="P17" s="471">
        <v>0.4448742746615087</v>
      </c>
      <c r="Q17" s="375">
        <f t="shared" si="1"/>
        <v>0.4448742746615087</v>
      </c>
      <c r="R17" s="467"/>
    </row>
    <row r="18" spans="1:18" ht="38.25" x14ac:dyDescent="0.2">
      <c r="A18" s="638" t="s">
        <v>305</v>
      </c>
      <c r="B18" s="639" t="s">
        <v>630</v>
      </c>
      <c r="C18" s="640" t="s">
        <v>631</v>
      </c>
      <c r="D18" s="641" t="s">
        <v>1084</v>
      </c>
      <c r="E18" s="467"/>
      <c r="F18" s="642" t="s">
        <v>632</v>
      </c>
      <c r="G18" s="643" t="s">
        <v>654</v>
      </c>
      <c r="H18" s="644" t="s">
        <v>655</v>
      </c>
      <c r="I18" s="640" t="s">
        <v>644</v>
      </c>
      <c r="J18" s="645" t="s">
        <v>636</v>
      </c>
      <c r="K18" s="374">
        <v>100</v>
      </c>
      <c r="L18" s="646"/>
      <c r="M18" s="470">
        <v>517</v>
      </c>
      <c r="N18" s="470">
        <v>230</v>
      </c>
      <c r="O18" s="375">
        <f t="shared" si="0"/>
        <v>0.4448742746615087</v>
      </c>
      <c r="P18" s="471">
        <v>0.4448742746615087</v>
      </c>
      <c r="Q18" s="375">
        <f t="shared" si="1"/>
        <v>0.4448742746615087</v>
      </c>
      <c r="R18" s="467"/>
    </row>
    <row r="19" spans="1:18" ht="30" x14ac:dyDescent="0.2">
      <c r="A19" s="638" t="s">
        <v>305</v>
      </c>
      <c r="B19" s="639" t="s">
        <v>630</v>
      </c>
      <c r="C19" s="640" t="s">
        <v>631</v>
      </c>
      <c r="D19" s="641" t="s">
        <v>1084</v>
      </c>
      <c r="E19" s="467"/>
      <c r="F19" s="642" t="s">
        <v>632</v>
      </c>
      <c r="G19" s="643" t="s">
        <v>656</v>
      </c>
      <c r="H19" s="648" t="s">
        <v>638</v>
      </c>
      <c r="I19" s="640"/>
      <c r="J19" s="645"/>
      <c r="K19" s="374"/>
      <c r="L19" s="646"/>
      <c r="M19" s="470" t="s">
        <v>639</v>
      </c>
      <c r="N19" s="470" t="s">
        <v>639</v>
      </c>
      <c r="O19" s="375"/>
      <c r="P19" s="471"/>
      <c r="Q19" s="375"/>
      <c r="R19" s="467"/>
    </row>
    <row r="20" spans="1:18" ht="30" x14ac:dyDescent="0.2">
      <c r="A20" s="638" t="s">
        <v>305</v>
      </c>
      <c r="B20" s="639" t="s">
        <v>630</v>
      </c>
      <c r="C20" s="640" t="s">
        <v>631</v>
      </c>
      <c r="D20" s="641" t="s">
        <v>1084</v>
      </c>
      <c r="E20" s="467"/>
      <c r="F20" s="642" t="s">
        <v>632</v>
      </c>
      <c r="G20" s="643" t="s">
        <v>657</v>
      </c>
      <c r="H20" s="644" t="s">
        <v>634</v>
      </c>
      <c r="I20" s="640" t="s">
        <v>635</v>
      </c>
      <c r="J20" s="645" t="s">
        <v>636</v>
      </c>
      <c r="K20" s="374">
        <v>100</v>
      </c>
      <c r="L20" s="646"/>
      <c r="M20" s="470">
        <v>517</v>
      </c>
      <c r="N20" s="470">
        <v>230</v>
      </c>
      <c r="O20" s="375">
        <f t="shared" si="0"/>
        <v>0.4448742746615087</v>
      </c>
      <c r="P20" s="471">
        <v>0.4448742746615087</v>
      </c>
      <c r="Q20" s="375">
        <f t="shared" si="1"/>
        <v>0.4448742746615087</v>
      </c>
      <c r="R20" s="467"/>
    </row>
    <row r="21" spans="1:18" ht="30" x14ac:dyDescent="0.2">
      <c r="A21" s="638" t="s">
        <v>305</v>
      </c>
      <c r="B21" s="639" t="s">
        <v>630</v>
      </c>
      <c r="C21" s="640" t="s">
        <v>631</v>
      </c>
      <c r="D21" s="641" t="s">
        <v>1084</v>
      </c>
      <c r="E21" s="467"/>
      <c r="F21" s="642" t="s">
        <v>632</v>
      </c>
      <c r="G21" s="643" t="s">
        <v>658</v>
      </c>
      <c r="H21" s="644" t="s">
        <v>634</v>
      </c>
      <c r="I21" s="640" t="s">
        <v>635</v>
      </c>
      <c r="J21" s="645" t="s">
        <v>636</v>
      </c>
      <c r="K21" s="374">
        <v>100</v>
      </c>
      <c r="L21" s="646"/>
      <c r="M21" s="470">
        <v>517</v>
      </c>
      <c r="N21" s="470">
        <v>230</v>
      </c>
      <c r="O21" s="375">
        <f t="shared" si="0"/>
        <v>0.4448742746615087</v>
      </c>
      <c r="P21" s="471">
        <v>0.4448742746615087</v>
      </c>
      <c r="Q21" s="375">
        <f t="shared" si="1"/>
        <v>0.4448742746615087</v>
      </c>
      <c r="R21" s="467"/>
    </row>
    <row r="22" spans="1:18" ht="38.25" x14ac:dyDescent="0.2">
      <c r="A22" s="638" t="s">
        <v>305</v>
      </c>
      <c r="B22" s="639" t="s">
        <v>630</v>
      </c>
      <c r="C22" s="640" t="s">
        <v>631</v>
      </c>
      <c r="D22" s="641" t="s">
        <v>1084</v>
      </c>
      <c r="E22" s="467"/>
      <c r="F22" s="642" t="s">
        <v>632</v>
      </c>
      <c r="G22" s="643" t="s">
        <v>659</v>
      </c>
      <c r="H22" s="644" t="s">
        <v>655</v>
      </c>
      <c r="I22" s="640" t="s">
        <v>644</v>
      </c>
      <c r="J22" s="645" t="s">
        <v>636</v>
      </c>
      <c r="K22" s="374">
        <v>100</v>
      </c>
      <c r="L22" s="646"/>
      <c r="M22" s="470">
        <v>517</v>
      </c>
      <c r="N22" s="470">
        <v>230</v>
      </c>
      <c r="O22" s="375">
        <f t="shared" si="0"/>
        <v>0.4448742746615087</v>
      </c>
      <c r="P22" s="471">
        <v>0.4448742746615087</v>
      </c>
      <c r="Q22" s="375">
        <f t="shared" si="1"/>
        <v>0.4448742746615087</v>
      </c>
      <c r="R22" s="467"/>
    </row>
    <row r="23" spans="1:18" ht="30" x14ac:dyDescent="0.2">
      <c r="A23" s="638" t="s">
        <v>305</v>
      </c>
      <c r="B23" s="639" t="s">
        <v>630</v>
      </c>
      <c r="C23" s="640" t="s">
        <v>631</v>
      </c>
      <c r="D23" s="641" t="s">
        <v>1084</v>
      </c>
      <c r="E23" s="467"/>
      <c r="F23" s="642" t="s">
        <v>632</v>
      </c>
      <c r="G23" s="643" t="s">
        <v>660</v>
      </c>
      <c r="H23" s="644" t="s">
        <v>634</v>
      </c>
      <c r="I23" s="640" t="s">
        <v>635</v>
      </c>
      <c r="J23" s="645" t="s">
        <v>636</v>
      </c>
      <c r="K23" s="374">
        <v>100</v>
      </c>
      <c r="L23" s="646"/>
      <c r="M23" s="470">
        <v>517</v>
      </c>
      <c r="N23" s="470">
        <v>230</v>
      </c>
      <c r="O23" s="375">
        <f t="shared" si="0"/>
        <v>0.4448742746615087</v>
      </c>
      <c r="P23" s="471">
        <v>0.4448742746615087</v>
      </c>
      <c r="Q23" s="375">
        <f t="shared" si="1"/>
        <v>0.4448742746615087</v>
      </c>
      <c r="R23" s="467"/>
    </row>
    <row r="24" spans="1:18" ht="51" x14ac:dyDescent="0.2">
      <c r="A24" s="638" t="s">
        <v>305</v>
      </c>
      <c r="B24" s="639" t="s">
        <v>630</v>
      </c>
      <c r="C24" s="640" t="s">
        <v>631</v>
      </c>
      <c r="D24" s="641" t="s">
        <v>1084</v>
      </c>
      <c r="E24" s="467"/>
      <c r="F24" s="642" t="s">
        <v>632</v>
      </c>
      <c r="G24" s="643" t="s">
        <v>661</v>
      </c>
      <c r="H24" s="644" t="s">
        <v>634</v>
      </c>
      <c r="I24" s="640" t="s">
        <v>635</v>
      </c>
      <c r="J24" s="645" t="s">
        <v>636</v>
      </c>
      <c r="K24" s="374">
        <v>100</v>
      </c>
      <c r="L24" s="656" t="s">
        <v>940</v>
      </c>
      <c r="M24" s="470">
        <v>517</v>
      </c>
      <c r="N24" s="470">
        <v>230</v>
      </c>
      <c r="O24" s="375">
        <f t="shared" si="0"/>
        <v>0.4448742746615087</v>
      </c>
      <c r="P24" s="471">
        <v>0.4448742746615087</v>
      </c>
      <c r="Q24" s="375">
        <f t="shared" si="1"/>
        <v>0.4448742746615087</v>
      </c>
      <c r="R24" s="467"/>
    </row>
    <row r="25" spans="1:18" ht="30" x14ac:dyDescent="0.2">
      <c r="A25" s="638" t="s">
        <v>305</v>
      </c>
      <c r="B25" s="639" t="s">
        <v>630</v>
      </c>
      <c r="C25" s="640" t="s">
        <v>631</v>
      </c>
      <c r="D25" s="641" t="s">
        <v>1084</v>
      </c>
      <c r="E25" s="467"/>
      <c r="F25" s="642" t="s">
        <v>632</v>
      </c>
      <c r="G25" s="643" t="s">
        <v>662</v>
      </c>
      <c r="H25" s="644" t="s">
        <v>663</v>
      </c>
      <c r="I25" s="640" t="s">
        <v>644</v>
      </c>
      <c r="J25" s="645" t="s">
        <v>636</v>
      </c>
      <c r="K25" s="374">
        <v>100</v>
      </c>
      <c r="L25" s="646"/>
      <c r="M25" s="470">
        <v>517</v>
      </c>
      <c r="N25" s="470">
        <v>230</v>
      </c>
      <c r="O25" s="375">
        <f t="shared" si="0"/>
        <v>0.4448742746615087</v>
      </c>
      <c r="P25" s="471">
        <v>0.4448742746615087</v>
      </c>
      <c r="Q25" s="375">
        <f t="shared" si="1"/>
        <v>0.4448742746615087</v>
      </c>
      <c r="R25" s="467"/>
    </row>
    <row r="26" spans="1:18" ht="30" x14ac:dyDescent="0.2">
      <c r="A26" s="638" t="s">
        <v>305</v>
      </c>
      <c r="B26" s="639" t="s">
        <v>630</v>
      </c>
      <c r="C26" s="640" t="s">
        <v>631</v>
      </c>
      <c r="D26" s="641" t="s">
        <v>1084</v>
      </c>
      <c r="E26" s="467"/>
      <c r="F26" s="642" t="s">
        <v>632</v>
      </c>
      <c r="G26" s="643" t="s">
        <v>196</v>
      </c>
      <c r="H26" s="644" t="s">
        <v>664</v>
      </c>
      <c r="I26" s="640" t="s">
        <v>635</v>
      </c>
      <c r="J26" s="645" t="s">
        <v>636</v>
      </c>
      <c r="K26" s="374">
        <v>100</v>
      </c>
      <c r="L26" s="646"/>
      <c r="M26" s="470">
        <v>517</v>
      </c>
      <c r="N26" s="470">
        <v>230</v>
      </c>
      <c r="O26" s="375">
        <f t="shared" si="0"/>
        <v>0.4448742746615087</v>
      </c>
      <c r="P26" s="471">
        <v>0.4448742746615087</v>
      </c>
      <c r="Q26" s="375">
        <f t="shared" si="1"/>
        <v>0.4448742746615087</v>
      </c>
      <c r="R26" s="467"/>
    </row>
    <row r="27" spans="1:18" ht="30" x14ac:dyDescent="0.2">
      <c r="A27" s="638" t="s">
        <v>305</v>
      </c>
      <c r="B27" s="639" t="s">
        <v>630</v>
      </c>
      <c r="C27" s="640" t="s">
        <v>631</v>
      </c>
      <c r="D27" s="641" t="s">
        <v>1084</v>
      </c>
      <c r="E27" s="467"/>
      <c r="F27" s="642" t="s">
        <v>632</v>
      </c>
      <c r="G27" s="643" t="s">
        <v>665</v>
      </c>
      <c r="H27" s="644" t="s">
        <v>664</v>
      </c>
      <c r="I27" s="640" t="s">
        <v>635</v>
      </c>
      <c r="J27" s="645" t="s">
        <v>636</v>
      </c>
      <c r="K27" s="374">
        <v>100</v>
      </c>
      <c r="L27" s="646"/>
      <c r="M27" s="470">
        <v>517</v>
      </c>
      <c r="N27" s="470">
        <v>230</v>
      </c>
      <c r="O27" s="375">
        <f t="shared" si="0"/>
        <v>0.4448742746615087</v>
      </c>
      <c r="P27" s="471">
        <v>0.4448742746615087</v>
      </c>
      <c r="Q27" s="375">
        <f t="shared" si="1"/>
        <v>0.4448742746615087</v>
      </c>
      <c r="R27" s="467"/>
    </row>
    <row r="28" spans="1:18" ht="30" x14ac:dyDescent="0.2">
      <c r="A28" s="638" t="s">
        <v>305</v>
      </c>
      <c r="B28" s="639" t="s">
        <v>630</v>
      </c>
      <c r="C28" s="640" t="s">
        <v>631</v>
      </c>
      <c r="D28" s="641" t="s">
        <v>1084</v>
      </c>
      <c r="E28" s="467"/>
      <c r="F28" s="642" t="s">
        <v>632</v>
      </c>
      <c r="G28" s="643" t="s">
        <v>666</v>
      </c>
      <c r="H28" s="644" t="s">
        <v>664</v>
      </c>
      <c r="I28" s="640" t="s">
        <v>635</v>
      </c>
      <c r="J28" s="645" t="s">
        <v>636</v>
      </c>
      <c r="K28" s="374">
        <v>100</v>
      </c>
      <c r="L28" s="646"/>
      <c r="M28" s="470">
        <v>517</v>
      </c>
      <c r="N28" s="470">
        <v>230</v>
      </c>
      <c r="O28" s="375">
        <f t="shared" si="0"/>
        <v>0.4448742746615087</v>
      </c>
      <c r="P28" s="471">
        <v>0.4448742746615087</v>
      </c>
      <c r="Q28" s="375">
        <f t="shared" si="1"/>
        <v>0.4448742746615087</v>
      </c>
      <c r="R28" s="467"/>
    </row>
    <row r="29" spans="1:18" ht="30" x14ac:dyDescent="0.2">
      <c r="A29" s="638" t="s">
        <v>305</v>
      </c>
      <c r="B29" s="639" t="s">
        <v>630</v>
      </c>
      <c r="C29" s="640" t="s">
        <v>631</v>
      </c>
      <c r="D29" s="641" t="s">
        <v>1084</v>
      </c>
      <c r="E29" s="467"/>
      <c r="F29" s="642" t="s">
        <v>632</v>
      </c>
      <c r="G29" s="643" t="s">
        <v>667</v>
      </c>
      <c r="H29" s="644" t="s">
        <v>664</v>
      </c>
      <c r="I29" s="640" t="s">
        <v>635</v>
      </c>
      <c r="J29" s="645" t="s">
        <v>636</v>
      </c>
      <c r="K29" s="374">
        <v>100</v>
      </c>
      <c r="L29" s="646"/>
      <c r="M29" s="470">
        <v>517</v>
      </c>
      <c r="N29" s="470">
        <v>230</v>
      </c>
      <c r="O29" s="375">
        <f t="shared" si="0"/>
        <v>0.4448742746615087</v>
      </c>
      <c r="P29" s="471">
        <v>0.4448742746615087</v>
      </c>
      <c r="Q29" s="375">
        <f t="shared" si="1"/>
        <v>0.4448742746615087</v>
      </c>
      <c r="R29" s="467"/>
    </row>
    <row r="30" spans="1:18" ht="30" x14ac:dyDescent="0.2">
      <c r="A30" s="638" t="s">
        <v>305</v>
      </c>
      <c r="B30" s="639" t="s">
        <v>630</v>
      </c>
      <c r="C30" s="640" t="s">
        <v>631</v>
      </c>
      <c r="D30" s="641" t="s">
        <v>1084</v>
      </c>
      <c r="E30" s="467"/>
      <c r="F30" s="642" t="s">
        <v>632</v>
      </c>
      <c r="G30" s="643" t="s">
        <v>668</v>
      </c>
      <c r="H30" s="644" t="s">
        <v>664</v>
      </c>
      <c r="I30" s="640" t="s">
        <v>635</v>
      </c>
      <c r="J30" s="645" t="s">
        <v>636</v>
      </c>
      <c r="K30" s="374">
        <v>100</v>
      </c>
      <c r="L30" s="646"/>
      <c r="M30" s="470">
        <v>517</v>
      </c>
      <c r="N30" s="470">
        <v>230</v>
      </c>
      <c r="O30" s="375">
        <f t="shared" si="0"/>
        <v>0.4448742746615087</v>
      </c>
      <c r="P30" s="471">
        <v>0.4448742746615087</v>
      </c>
      <c r="Q30" s="375">
        <f t="shared" si="1"/>
        <v>0.4448742746615087</v>
      </c>
      <c r="R30" s="467"/>
    </row>
    <row r="31" spans="1:18" ht="30" x14ac:dyDescent="0.2">
      <c r="A31" s="638" t="s">
        <v>305</v>
      </c>
      <c r="B31" s="639" t="s">
        <v>630</v>
      </c>
      <c r="C31" s="640" t="s">
        <v>631</v>
      </c>
      <c r="D31" s="641" t="s">
        <v>1084</v>
      </c>
      <c r="E31" s="467"/>
      <c r="F31" s="642" t="s">
        <v>632</v>
      </c>
      <c r="G31" s="643" t="s">
        <v>669</v>
      </c>
      <c r="H31" s="644" t="s">
        <v>670</v>
      </c>
      <c r="I31" s="640" t="s">
        <v>635</v>
      </c>
      <c r="J31" s="645" t="s">
        <v>636</v>
      </c>
      <c r="K31" s="374">
        <v>100</v>
      </c>
      <c r="L31" s="646"/>
      <c r="M31" s="470">
        <v>517</v>
      </c>
      <c r="N31" s="470">
        <v>230</v>
      </c>
      <c r="O31" s="375">
        <f t="shared" si="0"/>
        <v>0.4448742746615087</v>
      </c>
      <c r="P31" s="471">
        <v>0.4448742746615087</v>
      </c>
      <c r="Q31" s="375">
        <f t="shared" si="1"/>
        <v>0.4448742746615087</v>
      </c>
      <c r="R31" s="467"/>
    </row>
    <row r="32" spans="1:18" ht="30" x14ac:dyDescent="0.2">
      <c r="A32" s="638" t="s">
        <v>305</v>
      </c>
      <c r="B32" s="639" t="s">
        <v>630</v>
      </c>
      <c r="C32" s="640" t="s">
        <v>631</v>
      </c>
      <c r="D32" s="641" t="s">
        <v>1084</v>
      </c>
      <c r="E32" s="467"/>
      <c r="F32" s="642" t="s">
        <v>632</v>
      </c>
      <c r="G32" s="643" t="s">
        <v>671</v>
      </c>
      <c r="H32" s="644" t="s">
        <v>634</v>
      </c>
      <c r="I32" s="640" t="s">
        <v>635</v>
      </c>
      <c r="J32" s="645" t="s">
        <v>636</v>
      </c>
      <c r="K32" s="374">
        <v>100</v>
      </c>
      <c r="L32" s="646"/>
      <c r="M32" s="470">
        <v>517</v>
      </c>
      <c r="N32" s="470">
        <v>230</v>
      </c>
      <c r="O32" s="375">
        <f t="shared" si="0"/>
        <v>0.4448742746615087</v>
      </c>
      <c r="P32" s="471">
        <v>0.4448742746615087</v>
      </c>
      <c r="Q32" s="375">
        <f t="shared" si="1"/>
        <v>0.4448742746615087</v>
      </c>
      <c r="R32" s="467"/>
    </row>
    <row r="33" spans="1:18" ht="30" x14ac:dyDescent="0.2">
      <c r="A33" s="638" t="s">
        <v>305</v>
      </c>
      <c r="B33" s="639" t="s">
        <v>630</v>
      </c>
      <c r="C33" s="640" t="s">
        <v>631</v>
      </c>
      <c r="D33" s="641" t="s">
        <v>1084</v>
      </c>
      <c r="E33" s="467"/>
      <c r="F33" s="642" t="s">
        <v>632</v>
      </c>
      <c r="G33" s="643" t="s">
        <v>672</v>
      </c>
      <c r="H33" s="644" t="s">
        <v>673</v>
      </c>
      <c r="I33" s="640" t="s">
        <v>635</v>
      </c>
      <c r="J33" s="645" t="s">
        <v>636</v>
      </c>
      <c r="K33" s="374">
        <v>100</v>
      </c>
      <c r="L33" s="646"/>
      <c r="M33" s="470">
        <v>517</v>
      </c>
      <c r="N33" s="470">
        <v>230</v>
      </c>
      <c r="O33" s="375">
        <f t="shared" si="0"/>
        <v>0.4448742746615087</v>
      </c>
      <c r="P33" s="471">
        <v>0.4448742746615087</v>
      </c>
      <c r="Q33" s="375">
        <f t="shared" si="1"/>
        <v>0.4448742746615087</v>
      </c>
      <c r="R33" s="467"/>
    </row>
    <row r="34" spans="1:18" ht="30" x14ac:dyDescent="0.2">
      <c r="A34" s="638" t="s">
        <v>305</v>
      </c>
      <c r="B34" s="639" t="s">
        <v>630</v>
      </c>
      <c r="C34" s="640" t="s">
        <v>631</v>
      </c>
      <c r="D34" s="641" t="s">
        <v>1084</v>
      </c>
      <c r="E34" s="467"/>
      <c r="F34" s="642" t="s">
        <v>632</v>
      </c>
      <c r="G34" s="643" t="s">
        <v>674</v>
      </c>
      <c r="H34" s="648" t="s">
        <v>675</v>
      </c>
      <c r="I34" s="657" t="s">
        <v>635</v>
      </c>
      <c r="J34" s="645" t="s">
        <v>636</v>
      </c>
      <c r="K34" s="374">
        <v>100</v>
      </c>
      <c r="L34" s="646"/>
      <c r="M34" s="470">
        <v>517</v>
      </c>
      <c r="N34" s="470">
        <v>230</v>
      </c>
      <c r="O34" s="375">
        <f t="shared" si="0"/>
        <v>0.4448742746615087</v>
      </c>
      <c r="P34" s="471">
        <v>0.4448742746615087</v>
      </c>
      <c r="Q34" s="375">
        <f t="shared" si="1"/>
        <v>0.4448742746615087</v>
      </c>
      <c r="R34" s="467"/>
    </row>
    <row r="35" spans="1:18" ht="30" x14ac:dyDescent="0.2">
      <c r="A35" s="638" t="s">
        <v>305</v>
      </c>
      <c r="B35" s="639" t="s">
        <v>630</v>
      </c>
      <c r="C35" s="640" t="s">
        <v>631</v>
      </c>
      <c r="D35" s="641" t="s">
        <v>1084</v>
      </c>
      <c r="E35" s="467"/>
      <c r="F35" s="642" t="s">
        <v>632</v>
      </c>
      <c r="G35" s="643" t="s">
        <v>676</v>
      </c>
      <c r="H35" s="648" t="s">
        <v>675</v>
      </c>
      <c r="I35" s="657" t="s">
        <v>635</v>
      </c>
      <c r="J35" s="645" t="s">
        <v>636</v>
      </c>
      <c r="K35" s="374">
        <v>100</v>
      </c>
      <c r="L35" s="646"/>
      <c r="M35" s="470">
        <v>517</v>
      </c>
      <c r="N35" s="470">
        <v>230</v>
      </c>
      <c r="O35" s="375">
        <f t="shared" si="0"/>
        <v>0.4448742746615087</v>
      </c>
      <c r="P35" s="471">
        <v>0.4448742746615087</v>
      </c>
      <c r="Q35" s="375">
        <f t="shared" si="1"/>
        <v>0.4448742746615087</v>
      </c>
      <c r="R35" s="467"/>
    </row>
    <row r="36" spans="1:18" ht="30" x14ac:dyDescent="0.2">
      <c r="A36" s="638" t="s">
        <v>305</v>
      </c>
      <c r="B36" s="639" t="s">
        <v>630</v>
      </c>
      <c r="C36" s="640" t="s">
        <v>631</v>
      </c>
      <c r="D36" s="641" t="s">
        <v>1084</v>
      </c>
      <c r="E36" s="467"/>
      <c r="F36" s="642" t="s">
        <v>677</v>
      </c>
      <c r="G36" s="643" t="s">
        <v>678</v>
      </c>
      <c r="H36" s="644" t="s">
        <v>634</v>
      </c>
      <c r="I36" s="640" t="s">
        <v>635</v>
      </c>
      <c r="J36" s="645" t="s">
        <v>636</v>
      </c>
      <c r="K36" s="374">
        <v>100</v>
      </c>
      <c r="L36" s="646"/>
      <c r="M36" s="470">
        <v>517</v>
      </c>
      <c r="N36" s="470">
        <v>230</v>
      </c>
      <c r="O36" s="375">
        <f t="shared" si="0"/>
        <v>0.4448742746615087</v>
      </c>
      <c r="P36" s="471">
        <v>0.4448742746615087</v>
      </c>
      <c r="Q36" s="375">
        <f t="shared" si="1"/>
        <v>0.4448742746615087</v>
      </c>
      <c r="R36" s="467"/>
    </row>
    <row r="37" spans="1:18" ht="30" x14ac:dyDescent="0.2">
      <c r="A37" s="638" t="s">
        <v>305</v>
      </c>
      <c r="B37" s="639" t="s">
        <v>630</v>
      </c>
      <c r="C37" s="640" t="s">
        <v>631</v>
      </c>
      <c r="D37" s="641" t="s">
        <v>1084</v>
      </c>
      <c r="E37" s="467"/>
      <c r="F37" s="642" t="s">
        <v>677</v>
      </c>
      <c r="G37" s="643" t="s">
        <v>679</v>
      </c>
      <c r="H37" s="644" t="s">
        <v>634</v>
      </c>
      <c r="I37" s="640" t="s">
        <v>635</v>
      </c>
      <c r="J37" s="645" t="s">
        <v>636</v>
      </c>
      <c r="K37" s="374">
        <v>100</v>
      </c>
      <c r="L37" s="646"/>
      <c r="M37" s="470">
        <v>517</v>
      </c>
      <c r="N37" s="470">
        <v>230</v>
      </c>
      <c r="O37" s="375">
        <f t="shared" si="0"/>
        <v>0.4448742746615087</v>
      </c>
      <c r="P37" s="471">
        <v>0.4448742746615087</v>
      </c>
      <c r="Q37" s="375">
        <f t="shared" si="1"/>
        <v>0.4448742746615087</v>
      </c>
      <c r="R37" s="467"/>
    </row>
    <row r="38" spans="1:18" ht="51" x14ac:dyDescent="0.2">
      <c r="A38" s="638" t="s">
        <v>305</v>
      </c>
      <c r="B38" s="639" t="s">
        <v>630</v>
      </c>
      <c r="C38" s="640" t="s">
        <v>631</v>
      </c>
      <c r="D38" s="641" t="s">
        <v>1084</v>
      </c>
      <c r="E38" s="467"/>
      <c r="F38" s="642" t="s">
        <v>677</v>
      </c>
      <c r="G38" s="643" t="s">
        <v>680</v>
      </c>
      <c r="H38" s="644" t="s">
        <v>634</v>
      </c>
      <c r="I38" s="640" t="s">
        <v>635</v>
      </c>
      <c r="J38" s="645" t="s">
        <v>636</v>
      </c>
      <c r="K38" s="374">
        <v>100</v>
      </c>
      <c r="L38" s="656" t="s">
        <v>940</v>
      </c>
      <c r="M38" s="470">
        <v>517</v>
      </c>
      <c r="N38" s="470">
        <v>230</v>
      </c>
      <c r="O38" s="375">
        <f t="shared" si="0"/>
        <v>0.4448742746615087</v>
      </c>
      <c r="P38" s="471">
        <v>0.4448742746615087</v>
      </c>
      <c r="Q38" s="375">
        <f t="shared" si="1"/>
        <v>0.4448742746615087</v>
      </c>
      <c r="R38" s="467"/>
    </row>
    <row r="39" spans="1:18" ht="30" x14ac:dyDescent="0.2">
      <c r="A39" s="638" t="s">
        <v>305</v>
      </c>
      <c r="B39" s="639" t="s">
        <v>630</v>
      </c>
      <c r="C39" s="640" t="s">
        <v>631</v>
      </c>
      <c r="D39" s="641" t="s">
        <v>1084</v>
      </c>
      <c r="E39" s="467"/>
      <c r="F39" s="642" t="s">
        <v>677</v>
      </c>
      <c r="G39" s="643" t="s">
        <v>681</v>
      </c>
      <c r="H39" s="644" t="s">
        <v>634</v>
      </c>
      <c r="I39" s="640" t="s">
        <v>635</v>
      </c>
      <c r="J39" s="645" t="s">
        <v>636</v>
      </c>
      <c r="K39" s="374">
        <v>100</v>
      </c>
      <c r="L39" s="646"/>
      <c r="M39" s="470">
        <v>517</v>
      </c>
      <c r="N39" s="470">
        <v>230</v>
      </c>
      <c r="O39" s="375">
        <f t="shared" si="0"/>
        <v>0.4448742746615087</v>
      </c>
      <c r="P39" s="471">
        <v>0.4448742746615087</v>
      </c>
      <c r="Q39" s="375">
        <f t="shared" si="1"/>
        <v>0.4448742746615087</v>
      </c>
      <c r="R39" s="467"/>
    </row>
    <row r="40" spans="1:18" ht="30" x14ac:dyDescent="0.2">
      <c r="A40" s="638" t="s">
        <v>305</v>
      </c>
      <c r="B40" s="639" t="s">
        <v>630</v>
      </c>
      <c r="C40" s="640" t="s">
        <v>631</v>
      </c>
      <c r="D40" s="641" t="s">
        <v>1084</v>
      </c>
      <c r="E40" s="467"/>
      <c r="F40" s="642" t="s">
        <v>677</v>
      </c>
      <c r="G40" s="643" t="s">
        <v>682</v>
      </c>
      <c r="H40" s="644" t="s">
        <v>634</v>
      </c>
      <c r="I40" s="640" t="s">
        <v>635</v>
      </c>
      <c r="J40" s="645" t="s">
        <v>636</v>
      </c>
      <c r="K40" s="374">
        <v>100</v>
      </c>
      <c r="L40" s="646"/>
      <c r="M40" s="470">
        <v>517</v>
      </c>
      <c r="N40" s="470">
        <v>230</v>
      </c>
      <c r="O40" s="375">
        <f t="shared" si="0"/>
        <v>0.4448742746615087</v>
      </c>
      <c r="P40" s="471">
        <v>0.4448742746615087</v>
      </c>
      <c r="Q40" s="375">
        <f t="shared" si="1"/>
        <v>0.4448742746615087</v>
      </c>
      <c r="R40" s="467"/>
    </row>
    <row r="41" spans="1:18" ht="51" x14ac:dyDescent="0.2">
      <c r="A41" s="638" t="s">
        <v>305</v>
      </c>
      <c r="B41" s="639" t="s">
        <v>630</v>
      </c>
      <c r="C41" s="640" t="s">
        <v>631</v>
      </c>
      <c r="D41" s="641" t="s">
        <v>1084</v>
      </c>
      <c r="E41" s="467"/>
      <c r="F41" s="642" t="s">
        <v>677</v>
      </c>
      <c r="G41" s="643" t="s">
        <v>683</v>
      </c>
      <c r="H41" s="644" t="s">
        <v>634</v>
      </c>
      <c r="I41" s="640" t="s">
        <v>635</v>
      </c>
      <c r="J41" s="645" t="s">
        <v>636</v>
      </c>
      <c r="K41" s="374">
        <v>100</v>
      </c>
      <c r="L41" s="656" t="s">
        <v>940</v>
      </c>
      <c r="M41" s="470">
        <v>517</v>
      </c>
      <c r="N41" s="470">
        <v>230</v>
      </c>
      <c r="O41" s="375">
        <f t="shared" si="0"/>
        <v>0.4448742746615087</v>
      </c>
      <c r="P41" s="471">
        <v>0.4448742746615087</v>
      </c>
      <c r="Q41" s="375">
        <f t="shared" si="1"/>
        <v>0.4448742746615087</v>
      </c>
      <c r="R41" s="467"/>
    </row>
    <row r="42" spans="1:18" ht="30" x14ac:dyDescent="0.2">
      <c r="A42" s="638" t="s">
        <v>305</v>
      </c>
      <c r="B42" s="639" t="s">
        <v>630</v>
      </c>
      <c r="C42" s="640" t="s">
        <v>631</v>
      </c>
      <c r="D42" s="641" t="s">
        <v>1084</v>
      </c>
      <c r="E42" s="467"/>
      <c r="F42" s="642" t="s">
        <v>677</v>
      </c>
      <c r="G42" s="643" t="s">
        <v>684</v>
      </c>
      <c r="H42" s="644" t="s">
        <v>634</v>
      </c>
      <c r="I42" s="640" t="s">
        <v>635</v>
      </c>
      <c r="J42" s="645" t="s">
        <v>636</v>
      </c>
      <c r="K42" s="374">
        <v>100</v>
      </c>
      <c r="L42" s="646"/>
      <c r="M42" s="470">
        <v>517</v>
      </c>
      <c r="N42" s="470">
        <v>230</v>
      </c>
      <c r="O42" s="375">
        <f t="shared" si="0"/>
        <v>0.4448742746615087</v>
      </c>
      <c r="P42" s="471">
        <v>0.4448742746615087</v>
      </c>
      <c r="Q42" s="375">
        <f t="shared" si="1"/>
        <v>0.4448742746615087</v>
      </c>
      <c r="R42" s="467"/>
    </row>
    <row r="43" spans="1:18" ht="30" x14ac:dyDescent="0.2">
      <c r="A43" s="638" t="s">
        <v>305</v>
      </c>
      <c r="B43" s="639" t="s">
        <v>630</v>
      </c>
      <c r="C43" s="640" t="s">
        <v>631</v>
      </c>
      <c r="D43" s="641" t="s">
        <v>1084</v>
      </c>
      <c r="E43" s="467"/>
      <c r="F43" s="642" t="s">
        <v>677</v>
      </c>
      <c r="G43" s="643" t="s">
        <v>685</v>
      </c>
      <c r="H43" s="644" t="s">
        <v>634</v>
      </c>
      <c r="I43" s="640" t="s">
        <v>635</v>
      </c>
      <c r="J43" s="645" t="s">
        <v>636</v>
      </c>
      <c r="K43" s="374">
        <v>100</v>
      </c>
      <c r="L43" s="646"/>
      <c r="M43" s="470">
        <v>517</v>
      </c>
      <c r="N43" s="470">
        <v>230</v>
      </c>
      <c r="O43" s="375">
        <f t="shared" si="0"/>
        <v>0.4448742746615087</v>
      </c>
      <c r="P43" s="471">
        <v>0.4448742746615087</v>
      </c>
      <c r="Q43" s="375">
        <f t="shared" si="1"/>
        <v>0.4448742746615087</v>
      </c>
      <c r="R43" s="467"/>
    </row>
    <row r="44" spans="1:18" ht="30" x14ac:dyDescent="0.2">
      <c r="A44" s="638" t="s">
        <v>305</v>
      </c>
      <c r="B44" s="639" t="s">
        <v>630</v>
      </c>
      <c r="C44" s="640" t="s">
        <v>631</v>
      </c>
      <c r="D44" s="641" t="s">
        <v>588</v>
      </c>
      <c r="E44" s="467"/>
      <c r="F44" s="642" t="s">
        <v>632</v>
      </c>
      <c r="G44" s="643" t="s">
        <v>633</v>
      </c>
      <c r="H44" s="644" t="s">
        <v>634</v>
      </c>
      <c r="I44" s="640" t="s">
        <v>635</v>
      </c>
      <c r="J44" s="645" t="s">
        <v>636</v>
      </c>
      <c r="K44" s="374">
        <v>100</v>
      </c>
      <c r="L44" s="646"/>
      <c r="M44" s="470">
        <v>120</v>
      </c>
      <c r="N44" s="470">
        <v>120</v>
      </c>
      <c r="O44" s="375">
        <f t="shared" si="0"/>
        <v>1</v>
      </c>
      <c r="P44" s="471">
        <v>1</v>
      </c>
      <c r="Q44" s="375">
        <f t="shared" si="1"/>
        <v>1</v>
      </c>
      <c r="R44" s="658"/>
    </row>
    <row r="45" spans="1:18" ht="30" x14ac:dyDescent="0.2">
      <c r="A45" s="638" t="s">
        <v>305</v>
      </c>
      <c r="B45" s="639" t="s">
        <v>630</v>
      </c>
      <c r="C45" s="640" t="s">
        <v>631</v>
      </c>
      <c r="D45" s="641" t="s">
        <v>588</v>
      </c>
      <c r="E45" s="467"/>
      <c r="F45" s="642" t="s">
        <v>632</v>
      </c>
      <c r="G45" s="643" t="s">
        <v>637</v>
      </c>
      <c r="H45" s="648" t="s">
        <v>638</v>
      </c>
      <c r="I45" s="640"/>
      <c r="J45" s="649"/>
      <c r="K45" s="374"/>
      <c r="L45" s="651"/>
      <c r="M45" s="470" t="s">
        <v>639</v>
      </c>
      <c r="N45" s="470" t="s">
        <v>639</v>
      </c>
      <c r="O45" s="375"/>
      <c r="P45" s="471"/>
      <c r="Q45" s="375"/>
      <c r="R45" s="467"/>
    </row>
    <row r="46" spans="1:18" ht="30" x14ac:dyDescent="0.2">
      <c r="A46" s="638" t="s">
        <v>305</v>
      </c>
      <c r="B46" s="639" t="s">
        <v>630</v>
      </c>
      <c r="C46" s="640" t="s">
        <v>631</v>
      </c>
      <c r="D46" s="641" t="s">
        <v>588</v>
      </c>
      <c r="E46" s="467"/>
      <c r="F46" s="642" t="s">
        <v>632</v>
      </c>
      <c r="G46" s="643" t="s">
        <v>640</v>
      </c>
      <c r="H46" s="644" t="s">
        <v>634</v>
      </c>
      <c r="I46" s="640" t="s">
        <v>635</v>
      </c>
      <c r="J46" s="645" t="s">
        <v>636</v>
      </c>
      <c r="K46" s="374">
        <v>100</v>
      </c>
      <c r="L46" s="651"/>
      <c r="M46" s="470">
        <v>120</v>
      </c>
      <c r="N46" s="470">
        <v>40</v>
      </c>
      <c r="O46" s="375">
        <f t="shared" si="0"/>
        <v>0.33333333333333331</v>
      </c>
      <c r="P46" s="471">
        <v>0.33333333333333331</v>
      </c>
      <c r="Q46" s="375">
        <f t="shared" si="1"/>
        <v>0.33333333333333331</v>
      </c>
      <c r="R46" s="467"/>
    </row>
    <row r="47" spans="1:18" ht="30" x14ac:dyDescent="0.2">
      <c r="A47" s="638" t="s">
        <v>305</v>
      </c>
      <c r="B47" s="639" t="s">
        <v>630</v>
      </c>
      <c r="C47" s="640" t="s">
        <v>631</v>
      </c>
      <c r="D47" s="641" t="s">
        <v>588</v>
      </c>
      <c r="E47" s="467"/>
      <c r="F47" s="642" t="s">
        <v>632</v>
      </c>
      <c r="G47" s="643" t="s">
        <v>686</v>
      </c>
      <c r="H47" s="644" t="s">
        <v>634</v>
      </c>
      <c r="I47" s="640" t="s">
        <v>635</v>
      </c>
      <c r="J47" s="645" t="s">
        <v>636</v>
      </c>
      <c r="K47" s="374">
        <v>100</v>
      </c>
      <c r="L47" s="651"/>
      <c r="M47" s="470">
        <v>120</v>
      </c>
      <c r="N47" s="470">
        <v>40</v>
      </c>
      <c r="O47" s="375">
        <f t="shared" si="0"/>
        <v>0.33333333333333331</v>
      </c>
      <c r="P47" s="471">
        <v>0.33333333333333331</v>
      </c>
      <c r="Q47" s="375">
        <f t="shared" si="1"/>
        <v>0.33333333333333331</v>
      </c>
      <c r="R47" s="467"/>
    </row>
    <row r="48" spans="1:18" ht="51" x14ac:dyDescent="0.2">
      <c r="A48" s="638" t="s">
        <v>305</v>
      </c>
      <c r="B48" s="639" t="s">
        <v>630</v>
      </c>
      <c r="C48" s="640" t="s">
        <v>631</v>
      </c>
      <c r="D48" s="641" t="s">
        <v>588</v>
      </c>
      <c r="E48" s="467"/>
      <c r="F48" s="642" t="s">
        <v>632</v>
      </c>
      <c r="G48" s="643" t="s">
        <v>687</v>
      </c>
      <c r="H48" s="644" t="s">
        <v>643</v>
      </c>
      <c r="I48" s="640" t="s">
        <v>644</v>
      </c>
      <c r="J48" s="645" t="s">
        <v>636</v>
      </c>
      <c r="K48" s="374">
        <v>100</v>
      </c>
      <c r="L48" s="656" t="s">
        <v>940</v>
      </c>
      <c r="M48" s="470">
        <v>120</v>
      </c>
      <c r="N48" s="470">
        <v>40</v>
      </c>
      <c r="O48" s="375">
        <f t="shared" si="0"/>
        <v>0.33333333333333331</v>
      </c>
      <c r="P48" s="471">
        <v>0.33333333333333331</v>
      </c>
      <c r="Q48" s="375">
        <f t="shared" si="1"/>
        <v>0.33333333333333331</v>
      </c>
      <c r="R48" s="467"/>
    </row>
    <row r="49" spans="1:18" ht="30" x14ac:dyDescent="0.2">
      <c r="A49" s="638" t="s">
        <v>305</v>
      </c>
      <c r="B49" s="639" t="s">
        <v>630</v>
      </c>
      <c r="C49" s="640" t="s">
        <v>631</v>
      </c>
      <c r="D49" s="641" t="s">
        <v>588</v>
      </c>
      <c r="E49" s="467"/>
      <c r="F49" s="642" t="s">
        <v>632</v>
      </c>
      <c r="G49" s="643" t="s">
        <v>645</v>
      </c>
      <c r="H49" s="644" t="s">
        <v>634</v>
      </c>
      <c r="I49" s="640" t="s">
        <v>635</v>
      </c>
      <c r="J49" s="645" t="s">
        <v>636</v>
      </c>
      <c r="K49" s="374">
        <v>100</v>
      </c>
      <c r="L49" s="651"/>
      <c r="M49" s="470">
        <v>120</v>
      </c>
      <c r="N49" s="470">
        <v>40</v>
      </c>
      <c r="O49" s="375">
        <f t="shared" si="0"/>
        <v>0.33333333333333331</v>
      </c>
      <c r="P49" s="471">
        <v>0.33333333333333331</v>
      </c>
      <c r="Q49" s="375">
        <f t="shared" si="1"/>
        <v>0.33333333333333331</v>
      </c>
      <c r="R49" s="467"/>
    </row>
    <row r="50" spans="1:18" ht="30" x14ac:dyDescent="0.2">
      <c r="A50" s="638" t="s">
        <v>305</v>
      </c>
      <c r="B50" s="639" t="s">
        <v>630</v>
      </c>
      <c r="C50" s="640" t="s">
        <v>631</v>
      </c>
      <c r="D50" s="641" t="s">
        <v>588</v>
      </c>
      <c r="E50" s="467"/>
      <c r="F50" s="642" t="s">
        <v>632</v>
      </c>
      <c r="G50" s="643" t="s">
        <v>646</v>
      </c>
      <c r="H50" s="644" t="s">
        <v>634</v>
      </c>
      <c r="I50" s="640" t="s">
        <v>635</v>
      </c>
      <c r="J50" s="645" t="s">
        <v>636</v>
      </c>
      <c r="K50" s="374">
        <v>100</v>
      </c>
      <c r="L50" s="646"/>
      <c r="M50" s="470">
        <v>120</v>
      </c>
      <c r="N50" s="470">
        <v>40</v>
      </c>
      <c r="O50" s="375">
        <f t="shared" si="0"/>
        <v>0.33333333333333331</v>
      </c>
      <c r="P50" s="471">
        <v>0.33333333333333331</v>
      </c>
      <c r="Q50" s="375">
        <f t="shared" si="1"/>
        <v>0.33333333333333331</v>
      </c>
      <c r="R50" s="467"/>
    </row>
    <row r="51" spans="1:18" ht="30" x14ac:dyDescent="0.2">
      <c r="A51" s="638" t="s">
        <v>305</v>
      </c>
      <c r="B51" s="639" t="s">
        <v>630</v>
      </c>
      <c r="C51" s="640" t="s">
        <v>631</v>
      </c>
      <c r="D51" s="641" t="s">
        <v>588</v>
      </c>
      <c r="E51" s="467"/>
      <c r="F51" s="642" t="s">
        <v>632</v>
      </c>
      <c r="G51" s="643" t="s">
        <v>647</v>
      </c>
      <c r="H51" s="644" t="s">
        <v>634</v>
      </c>
      <c r="I51" s="640" t="s">
        <v>635</v>
      </c>
      <c r="J51" s="645" t="s">
        <v>636</v>
      </c>
      <c r="K51" s="374">
        <v>100</v>
      </c>
      <c r="L51" s="646"/>
      <c r="M51" s="470">
        <v>120</v>
      </c>
      <c r="N51" s="470">
        <v>40</v>
      </c>
      <c r="O51" s="375">
        <f t="shared" si="0"/>
        <v>0.33333333333333331</v>
      </c>
      <c r="P51" s="471">
        <v>0.33333333333333331</v>
      </c>
      <c r="Q51" s="375">
        <f t="shared" si="1"/>
        <v>0.33333333333333331</v>
      </c>
      <c r="R51" s="467"/>
    </row>
    <row r="52" spans="1:18" ht="30" x14ac:dyDescent="0.2">
      <c r="A52" s="638" t="s">
        <v>305</v>
      </c>
      <c r="B52" s="639" t="s">
        <v>630</v>
      </c>
      <c r="C52" s="640" t="s">
        <v>631</v>
      </c>
      <c r="D52" s="641" t="s">
        <v>588</v>
      </c>
      <c r="E52" s="467"/>
      <c r="F52" s="642" t="s">
        <v>632</v>
      </c>
      <c r="G52" s="643" t="s">
        <v>648</v>
      </c>
      <c r="H52" s="644" t="s">
        <v>634</v>
      </c>
      <c r="I52" s="640" t="s">
        <v>635</v>
      </c>
      <c r="J52" s="645" t="s">
        <v>636</v>
      </c>
      <c r="K52" s="374">
        <v>100</v>
      </c>
      <c r="L52" s="646"/>
      <c r="M52" s="470">
        <v>120</v>
      </c>
      <c r="N52" s="470">
        <v>40</v>
      </c>
      <c r="O52" s="375">
        <f t="shared" si="0"/>
        <v>0.33333333333333331</v>
      </c>
      <c r="P52" s="471">
        <v>0.33333333333333331</v>
      </c>
      <c r="Q52" s="375">
        <f t="shared" si="1"/>
        <v>0.33333333333333331</v>
      </c>
      <c r="R52" s="467"/>
    </row>
    <row r="53" spans="1:18" ht="30" x14ac:dyDescent="0.2">
      <c r="A53" s="638" t="s">
        <v>305</v>
      </c>
      <c r="B53" s="639" t="s">
        <v>630</v>
      </c>
      <c r="C53" s="640" t="s">
        <v>631</v>
      </c>
      <c r="D53" s="641" t="s">
        <v>588</v>
      </c>
      <c r="E53" s="467"/>
      <c r="F53" s="642" t="s">
        <v>632</v>
      </c>
      <c r="G53" s="643" t="s">
        <v>649</v>
      </c>
      <c r="H53" s="644" t="s">
        <v>634</v>
      </c>
      <c r="I53" s="640" t="s">
        <v>635</v>
      </c>
      <c r="J53" s="645" t="s">
        <v>636</v>
      </c>
      <c r="K53" s="374">
        <v>100</v>
      </c>
      <c r="L53" s="646"/>
      <c r="M53" s="470" t="s">
        <v>639</v>
      </c>
      <c r="N53" s="470" t="s">
        <v>639</v>
      </c>
      <c r="O53" s="375"/>
      <c r="P53" s="471"/>
      <c r="Q53" s="375"/>
      <c r="R53" s="467"/>
    </row>
    <row r="54" spans="1:18" ht="51" x14ac:dyDescent="0.2">
      <c r="A54" s="638" t="s">
        <v>305</v>
      </c>
      <c r="B54" s="639" t="s">
        <v>630</v>
      </c>
      <c r="C54" s="640" t="s">
        <v>631</v>
      </c>
      <c r="D54" s="641" t="s">
        <v>588</v>
      </c>
      <c r="E54" s="467"/>
      <c r="F54" s="642" t="s">
        <v>632</v>
      </c>
      <c r="G54" s="643" t="s">
        <v>650</v>
      </c>
      <c r="H54" s="644" t="s">
        <v>651</v>
      </c>
      <c r="I54" s="640" t="s">
        <v>635</v>
      </c>
      <c r="J54" s="645" t="s">
        <v>636</v>
      </c>
      <c r="K54" s="374">
        <v>100</v>
      </c>
      <c r="L54" s="646"/>
      <c r="M54" s="470">
        <v>120</v>
      </c>
      <c r="N54" s="470">
        <v>40</v>
      </c>
      <c r="O54" s="375">
        <f t="shared" si="0"/>
        <v>0.33333333333333331</v>
      </c>
      <c r="P54" s="471">
        <v>0.33333333333333331</v>
      </c>
      <c r="Q54" s="375">
        <f t="shared" si="1"/>
        <v>0.33333333333333331</v>
      </c>
      <c r="R54" s="467"/>
    </row>
    <row r="55" spans="1:18" ht="51" x14ac:dyDescent="0.2">
      <c r="A55" s="638" t="s">
        <v>305</v>
      </c>
      <c r="B55" s="639" t="s">
        <v>630</v>
      </c>
      <c r="C55" s="640" t="s">
        <v>631</v>
      </c>
      <c r="D55" s="641" t="s">
        <v>588</v>
      </c>
      <c r="E55" s="467"/>
      <c r="F55" s="642" t="s">
        <v>632</v>
      </c>
      <c r="G55" s="643" t="s">
        <v>652</v>
      </c>
      <c r="H55" s="644" t="s">
        <v>651</v>
      </c>
      <c r="I55" s="640" t="s">
        <v>635</v>
      </c>
      <c r="J55" s="645" t="s">
        <v>636</v>
      </c>
      <c r="K55" s="374">
        <v>100</v>
      </c>
      <c r="L55" s="646"/>
      <c r="M55" s="470">
        <v>120</v>
      </c>
      <c r="N55" s="470">
        <v>40</v>
      </c>
      <c r="O55" s="375">
        <f t="shared" si="0"/>
        <v>0.33333333333333331</v>
      </c>
      <c r="P55" s="471">
        <v>0.33333333333333331</v>
      </c>
      <c r="Q55" s="375">
        <f t="shared" si="1"/>
        <v>0.33333333333333331</v>
      </c>
      <c r="R55" s="467"/>
    </row>
    <row r="56" spans="1:18" ht="30" x14ac:dyDescent="0.2">
      <c r="A56" s="638" t="s">
        <v>305</v>
      </c>
      <c r="B56" s="639" t="s">
        <v>630</v>
      </c>
      <c r="C56" s="640" t="s">
        <v>631</v>
      </c>
      <c r="D56" s="641" t="s">
        <v>588</v>
      </c>
      <c r="E56" s="467"/>
      <c r="F56" s="642" t="s">
        <v>632</v>
      </c>
      <c r="G56" s="643" t="s">
        <v>653</v>
      </c>
      <c r="H56" s="644" t="s">
        <v>634</v>
      </c>
      <c r="I56" s="640" t="s">
        <v>635</v>
      </c>
      <c r="J56" s="645" t="s">
        <v>636</v>
      </c>
      <c r="K56" s="374">
        <v>100</v>
      </c>
      <c r="L56" s="646"/>
      <c r="M56" s="470">
        <v>120</v>
      </c>
      <c r="N56" s="470">
        <v>40</v>
      </c>
      <c r="O56" s="375">
        <f t="shared" si="0"/>
        <v>0.33333333333333331</v>
      </c>
      <c r="P56" s="471">
        <v>0.33333333333333331</v>
      </c>
      <c r="Q56" s="375">
        <f t="shared" si="1"/>
        <v>0.33333333333333331</v>
      </c>
      <c r="R56" s="467"/>
    </row>
    <row r="57" spans="1:18" ht="38.25" x14ac:dyDescent="0.2">
      <c r="A57" s="638" t="s">
        <v>305</v>
      </c>
      <c r="B57" s="639" t="s">
        <v>630</v>
      </c>
      <c r="C57" s="640" t="s">
        <v>631</v>
      </c>
      <c r="D57" s="641" t="s">
        <v>588</v>
      </c>
      <c r="E57" s="467"/>
      <c r="F57" s="642" t="s">
        <v>632</v>
      </c>
      <c r="G57" s="643" t="s">
        <v>654</v>
      </c>
      <c r="H57" s="644" t="s">
        <v>655</v>
      </c>
      <c r="I57" s="640" t="s">
        <v>644</v>
      </c>
      <c r="J57" s="645" t="s">
        <v>636</v>
      </c>
      <c r="K57" s="374">
        <v>100</v>
      </c>
      <c r="L57" s="646"/>
      <c r="M57" s="470">
        <v>120</v>
      </c>
      <c r="N57" s="470">
        <v>40</v>
      </c>
      <c r="O57" s="375">
        <f t="shared" si="0"/>
        <v>0.33333333333333331</v>
      </c>
      <c r="P57" s="471">
        <v>0.33333333333333331</v>
      </c>
      <c r="Q57" s="375">
        <f t="shared" si="1"/>
        <v>0.33333333333333331</v>
      </c>
      <c r="R57" s="467"/>
    </row>
    <row r="58" spans="1:18" ht="30" x14ac:dyDescent="0.2">
      <c r="A58" s="638" t="s">
        <v>305</v>
      </c>
      <c r="B58" s="639" t="s">
        <v>630</v>
      </c>
      <c r="C58" s="640" t="s">
        <v>631</v>
      </c>
      <c r="D58" s="641" t="s">
        <v>588</v>
      </c>
      <c r="E58" s="467"/>
      <c r="F58" s="642" t="s">
        <v>632</v>
      </c>
      <c r="G58" s="643" t="s">
        <v>656</v>
      </c>
      <c r="H58" s="648" t="s">
        <v>638</v>
      </c>
      <c r="I58" s="640"/>
      <c r="J58" s="645"/>
      <c r="K58" s="374"/>
      <c r="L58" s="646"/>
      <c r="M58" s="470" t="s">
        <v>639</v>
      </c>
      <c r="N58" s="470" t="s">
        <v>639</v>
      </c>
      <c r="O58" s="375"/>
      <c r="P58" s="471"/>
      <c r="Q58" s="375"/>
      <c r="R58" s="467"/>
    </row>
    <row r="59" spans="1:18" ht="30" x14ac:dyDescent="0.2">
      <c r="A59" s="638" t="s">
        <v>305</v>
      </c>
      <c r="B59" s="639" t="s">
        <v>630</v>
      </c>
      <c r="C59" s="640" t="s">
        <v>631</v>
      </c>
      <c r="D59" s="641" t="s">
        <v>588</v>
      </c>
      <c r="E59" s="467"/>
      <c r="F59" s="642" t="s">
        <v>632</v>
      </c>
      <c r="G59" s="643" t="s">
        <v>657</v>
      </c>
      <c r="H59" s="644" t="s">
        <v>634</v>
      </c>
      <c r="I59" s="640" t="s">
        <v>635</v>
      </c>
      <c r="J59" s="645" t="s">
        <v>636</v>
      </c>
      <c r="K59" s="374">
        <v>100</v>
      </c>
      <c r="L59" s="646"/>
      <c r="M59" s="470">
        <v>120</v>
      </c>
      <c r="N59" s="470">
        <v>40</v>
      </c>
      <c r="O59" s="375">
        <f t="shared" si="0"/>
        <v>0.33333333333333331</v>
      </c>
      <c r="P59" s="471">
        <v>0.33333333333333331</v>
      </c>
      <c r="Q59" s="375">
        <f t="shared" si="1"/>
        <v>0.33333333333333331</v>
      </c>
      <c r="R59" s="467"/>
    </row>
    <row r="60" spans="1:18" ht="30" x14ac:dyDescent="0.2">
      <c r="A60" s="638" t="s">
        <v>305</v>
      </c>
      <c r="B60" s="639" t="s">
        <v>630</v>
      </c>
      <c r="C60" s="640" t="s">
        <v>631</v>
      </c>
      <c r="D60" s="641" t="s">
        <v>588</v>
      </c>
      <c r="E60" s="467"/>
      <c r="F60" s="642" t="s">
        <v>632</v>
      </c>
      <c r="G60" s="643" t="s">
        <v>658</v>
      </c>
      <c r="H60" s="644" t="s">
        <v>634</v>
      </c>
      <c r="I60" s="640" t="s">
        <v>635</v>
      </c>
      <c r="J60" s="645" t="s">
        <v>636</v>
      </c>
      <c r="K60" s="374">
        <v>100</v>
      </c>
      <c r="L60" s="646"/>
      <c r="M60" s="470">
        <v>120</v>
      </c>
      <c r="N60" s="470">
        <v>40</v>
      </c>
      <c r="O60" s="375">
        <f t="shared" si="0"/>
        <v>0.33333333333333331</v>
      </c>
      <c r="P60" s="471">
        <v>0.33333333333333331</v>
      </c>
      <c r="Q60" s="375">
        <f t="shared" si="1"/>
        <v>0.33333333333333331</v>
      </c>
      <c r="R60" s="467"/>
    </row>
    <row r="61" spans="1:18" ht="38.25" x14ac:dyDescent="0.2">
      <c r="A61" s="638" t="s">
        <v>305</v>
      </c>
      <c r="B61" s="639" t="s">
        <v>630</v>
      </c>
      <c r="C61" s="640" t="s">
        <v>631</v>
      </c>
      <c r="D61" s="641" t="s">
        <v>588</v>
      </c>
      <c r="E61" s="467"/>
      <c r="F61" s="642" t="s">
        <v>632</v>
      </c>
      <c r="G61" s="643" t="s">
        <v>659</v>
      </c>
      <c r="H61" s="644" t="s">
        <v>655</v>
      </c>
      <c r="I61" s="640" t="s">
        <v>644</v>
      </c>
      <c r="J61" s="645" t="s">
        <v>636</v>
      </c>
      <c r="K61" s="374">
        <v>100</v>
      </c>
      <c r="L61" s="646"/>
      <c r="M61" s="470">
        <v>120</v>
      </c>
      <c r="N61" s="470">
        <v>40</v>
      </c>
      <c r="O61" s="375">
        <f t="shared" si="0"/>
        <v>0.33333333333333331</v>
      </c>
      <c r="P61" s="471">
        <v>0.33333333333333331</v>
      </c>
      <c r="Q61" s="375">
        <f t="shared" si="1"/>
        <v>0.33333333333333331</v>
      </c>
      <c r="R61" s="467"/>
    </row>
    <row r="62" spans="1:18" ht="30" x14ac:dyDescent="0.2">
      <c r="A62" s="638" t="s">
        <v>305</v>
      </c>
      <c r="B62" s="639" t="s">
        <v>630</v>
      </c>
      <c r="C62" s="640" t="s">
        <v>631</v>
      </c>
      <c r="D62" s="641" t="s">
        <v>588</v>
      </c>
      <c r="E62" s="467"/>
      <c r="F62" s="642" t="s">
        <v>632</v>
      </c>
      <c r="G62" s="643" t="s">
        <v>660</v>
      </c>
      <c r="H62" s="644" t="s">
        <v>634</v>
      </c>
      <c r="I62" s="640" t="s">
        <v>635</v>
      </c>
      <c r="J62" s="645" t="s">
        <v>636</v>
      </c>
      <c r="K62" s="374">
        <v>100</v>
      </c>
      <c r="L62" s="646"/>
      <c r="M62" s="470">
        <v>120</v>
      </c>
      <c r="N62" s="470">
        <v>40</v>
      </c>
      <c r="O62" s="375">
        <f t="shared" si="0"/>
        <v>0.33333333333333331</v>
      </c>
      <c r="P62" s="471">
        <v>0.33333333333333331</v>
      </c>
      <c r="Q62" s="375">
        <f t="shared" si="1"/>
        <v>0.33333333333333331</v>
      </c>
      <c r="R62" s="467"/>
    </row>
    <row r="63" spans="1:18" ht="51" x14ac:dyDescent="0.2">
      <c r="A63" s="638" t="s">
        <v>305</v>
      </c>
      <c r="B63" s="639" t="s">
        <v>630</v>
      </c>
      <c r="C63" s="640" t="s">
        <v>631</v>
      </c>
      <c r="D63" s="641" t="s">
        <v>588</v>
      </c>
      <c r="E63" s="467"/>
      <c r="F63" s="642" t="s">
        <v>632</v>
      </c>
      <c r="G63" s="643" t="s">
        <v>661</v>
      </c>
      <c r="H63" s="644" t="s">
        <v>634</v>
      </c>
      <c r="I63" s="640" t="s">
        <v>635</v>
      </c>
      <c r="J63" s="645" t="s">
        <v>636</v>
      </c>
      <c r="K63" s="374">
        <v>100</v>
      </c>
      <c r="L63" s="656" t="s">
        <v>940</v>
      </c>
      <c r="M63" s="470">
        <v>120</v>
      </c>
      <c r="N63" s="470">
        <v>40</v>
      </c>
      <c r="O63" s="375">
        <f t="shared" si="0"/>
        <v>0.33333333333333331</v>
      </c>
      <c r="P63" s="471">
        <v>0.33333333333333331</v>
      </c>
      <c r="Q63" s="375">
        <f t="shared" si="1"/>
        <v>0.33333333333333331</v>
      </c>
      <c r="R63" s="467"/>
    </row>
    <row r="64" spans="1:18" ht="30" x14ac:dyDescent="0.2">
      <c r="A64" s="638" t="s">
        <v>305</v>
      </c>
      <c r="B64" s="639" t="s">
        <v>630</v>
      </c>
      <c r="C64" s="640" t="s">
        <v>631</v>
      </c>
      <c r="D64" s="641" t="s">
        <v>588</v>
      </c>
      <c r="E64" s="467"/>
      <c r="F64" s="642" t="s">
        <v>632</v>
      </c>
      <c r="G64" s="643" t="s">
        <v>662</v>
      </c>
      <c r="H64" s="644" t="s">
        <v>663</v>
      </c>
      <c r="I64" s="640" t="s">
        <v>644</v>
      </c>
      <c r="J64" s="645" t="s">
        <v>636</v>
      </c>
      <c r="K64" s="374">
        <v>100</v>
      </c>
      <c r="L64" s="646"/>
      <c r="M64" s="470">
        <v>120</v>
      </c>
      <c r="N64" s="470">
        <v>40</v>
      </c>
      <c r="O64" s="375">
        <f t="shared" si="0"/>
        <v>0.33333333333333331</v>
      </c>
      <c r="P64" s="471">
        <v>0.33333333333333331</v>
      </c>
      <c r="Q64" s="375">
        <f t="shared" si="1"/>
        <v>0.33333333333333331</v>
      </c>
      <c r="R64" s="467"/>
    </row>
    <row r="65" spans="1:18" ht="30" x14ac:dyDescent="0.2">
      <c r="A65" s="638" t="s">
        <v>305</v>
      </c>
      <c r="B65" s="639" t="s">
        <v>630</v>
      </c>
      <c r="C65" s="640" t="s">
        <v>631</v>
      </c>
      <c r="D65" s="641" t="s">
        <v>588</v>
      </c>
      <c r="E65" s="467"/>
      <c r="F65" s="642" t="s">
        <v>632</v>
      </c>
      <c r="G65" s="643" t="s">
        <v>196</v>
      </c>
      <c r="H65" s="644" t="s">
        <v>664</v>
      </c>
      <c r="I65" s="640" t="s">
        <v>635</v>
      </c>
      <c r="J65" s="645" t="s">
        <v>636</v>
      </c>
      <c r="K65" s="374">
        <v>100</v>
      </c>
      <c r="L65" s="646"/>
      <c r="M65" s="470">
        <v>120</v>
      </c>
      <c r="N65" s="470">
        <v>40</v>
      </c>
      <c r="O65" s="375">
        <f t="shared" si="0"/>
        <v>0.33333333333333331</v>
      </c>
      <c r="P65" s="471">
        <v>0.33333333333333331</v>
      </c>
      <c r="Q65" s="375">
        <f t="shared" si="1"/>
        <v>0.33333333333333331</v>
      </c>
      <c r="R65" s="467"/>
    </row>
    <row r="66" spans="1:18" ht="30" x14ac:dyDescent="0.2">
      <c r="A66" s="638" t="s">
        <v>305</v>
      </c>
      <c r="B66" s="639" t="s">
        <v>630</v>
      </c>
      <c r="C66" s="640" t="s">
        <v>631</v>
      </c>
      <c r="D66" s="641" t="s">
        <v>588</v>
      </c>
      <c r="E66" s="467"/>
      <c r="F66" s="642" t="s">
        <v>632</v>
      </c>
      <c r="G66" s="643" t="s">
        <v>665</v>
      </c>
      <c r="H66" s="644" t="s">
        <v>664</v>
      </c>
      <c r="I66" s="640" t="s">
        <v>635</v>
      </c>
      <c r="J66" s="645" t="s">
        <v>636</v>
      </c>
      <c r="K66" s="374">
        <v>100</v>
      </c>
      <c r="L66" s="646"/>
      <c r="M66" s="470">
        <v>120</v>
      </c>
      <c r="N66" s="470">
        <v>40</v>
      </c>
      <c r="O66" s="375">
        <f t="shared" si="0"/>
        <v>0.33333333333333331</v>
      </c>
      <c r="P66" s="471">
        <v>0.33333333333333331</v>
      </c>
      <c r="Q66" s="375">
        <f t="shared" si="1"/>
        <v>0.33333333333333331</v>
      </c>
      <c r="R66" s="467"/>
    </row>
    <row r="67" spans="1:18" ht="30" x14ac:dyDescent="0.2">
      <c r="A67" s="638" t="s">
        <v>305</v>
      </c>
      <c r="B67" s="639" t="s">
        <v>630</v>
      </c>
      <c r="C67" s="640" t="s">
        <v>631</v>
      </c>
      <c r="D67" s="641" t="s">
        <v>588</v>
      </c>
      <c r="E67" s="467"/>
      <c r="F67" s="642" t="s">
        <v>632</v>
      </c>
      <c r="G67" s="643" t="s">
        <v>688</v>
      </c>
      <c r="H67" s="644" t="s">
        <v>664</v>
      </c>
      <c r="I67" s="640" t="s">
        <v>635</v>
      </c>
      <c r="J67" s="645" t="s">
        <v>636</v>
      </c>
      <c r="K67" s="374">
        <v>100</v>
      </c>
      <c r="L67" s="646"/>
      <c r="M67" s="470">
        <v>120</v>
      </c>
      <c r="N67" s="470">
        <v>40</v>
      </c>
      <c r="O67" s="375">
        <f t="shared" si="0"/>
        <v>0.33333333333333331</v>
      </c>
      <c r="P67" s="471">
        <v>0.33333333333333331</v>
      </c>
      <c r="Q67" s="375">
        <f t="shared" si="1"/>
        <v>0.33333333333333331</v>
      </c>
      <c r="R67" s="467"/>
    </row>
    <row r="68" spans="1:18" ht="30" x14ac:dyDescent="0.2">
      <c r="A68" s="638" t="s">
        <v>305</v>
      </c>
      <c r="B68" s="639" t="s">
        <v>630</v>
      </c>
      <c r="C68" s="640" t="s">
        <v>631</v>
      </c>
      <c r="D68" s="641" t="s">
        <v>588</v>
      </c>
      <c r="E68" s="467"/>
      <c r="F68" s="642" t="s">
        <v>632</v>
      </c>
      <c r="G68" s="643" t="s">
        <v>689</v>
      </c>
      <c r="H68" s="644" t="s">
        <v>664</v>
      </c>
      <c r="I68" s="640" t="s">
        <v>635</v>
      </c>
      <c r="J68" s="645" t="s">
        <v>636</v>
      </c>
      <c r="K68" s="374">
        <v>100</v>
      </c>
      <c r="L68" s="646"/>
      <c r="M68" s="470">
        <v>120</v>
      </c>
      <c r="N68" s="470">
        <v>40</v>
      </c>
      <c r="O68" s="375">
        <f t="shared" si="0"/>
        <v>0.33333333333333331</v>
      </c>
      <c r="P68" s="471">
        <v>0.33333333333333331</v>
      </c>
      <c r="Q68" s="375">
        <f t="shared" si="1"/>
        <v>0.33333333333333331</v>
      </c>
      <c r="R68" s="467"/>
    </row>
    <row r="69" spans="1:18" ht="30" x14ac:dyDescent="0.2">
      <c r="A69" s="638" t="s">
        <v>305</v>
      </c>
      <c r="B69" s="639" t="s">
        <v>630</v>
      </c>
      <c r="C69" s="640" t="s">
        <v>631</v>
      </c>
      <c r="D69" s="641" t="s">
        <v>588</v>
      </c>
      <c r="E69" s="467"/>
      <c r="F69" s="642" t="s">
        <v>632</v>
      </c>
      <c r="G69" s="643" t="s">
        <v>668</v>
      </c>
      <c r="H69" s="644" t="s">
        <v>664</v>
      </c>
      <c r="I69" s="640" t="s">
        <v>635</v>
      </c>
      <c r="J69" s="645" t="s">
        <v>636</v>
      </c>
      <c r="K69" s="374">
        <v>100</v>
      </c>
      <c r="L69" s="646"/>
      <c r="M69" s="470">
        <v>120</v>
      </c>
      <c r="N69" s="470">
        <v>40</v>
      </c>
      <c r="O69" s="375">
        <f t="shared" si="0"/>
        <v>0.33333333333333331</v>
      </c>
      <c r="P69" s="471">
        <v>0.33333333333333331</v>
      </c>
      <c r="Q69" s="375">
        <f t="shared" si="1"/>
        <v>0.33333333333333331</v>
      </c>
      <c r="R69" s="467"/>
    </row>
    <row r="70" spans="1:18" ht="30" x14ac:dyDescent="0.2">
      <c r="A70" s="638" t="s">
        <v>305</v>
      </c>
      <c r="B70" s="639" t="s">
        <v>630</v>
      </c>
      <c r="C70" s="640" t="s">
        <v>631</v>
      </c>
      <c r="D70" s="641" t="s">
        <v>588</v>
      </c>
      <c r="E70" s="467"/>
      <c r="F70" s="642" t="s">
        <v>632</v>
      </c>
      <c r="G70" s="643" t="s">
        <v>669</v>
      </c>
      <c r="H70" s="644" t="s">
        <v>670</v>
      </c>
      <c r="I70" s="640" t="s">
        <v>635</v>
      </c>
      <c r="J70" s="645" t="s">
        <v>636</v>
      </c>
      <c r="K70" s="374">
        <v>100</v>
      </c>
      <c r="L70" s="646"/>
      <c r="M70" s="470">
        <v>120</v>
      </c>
      <c r="N70" s="470">
        <v>40</v>
      </c>
      <c r="O70" s="375">
        <f t="shared" si="0"/>
        <v>0.33333333333333331</v>
      </c>
      <c r="P70" s="471">
        <v>0.33333333333333331</v>
      </c>
      <c r="Q70" s="375">
        <f t="shared" si="1"/>
        <v>0.33333333333333331</v>
      </c>
      <c r="R70" s="467"/>
    </row>
    <row r="71" spans="1:18" ht="30" x14ac:dyDescent="0.2">
      <c r="A71" s="638" t="s">
        <v>305</v>
      </c>
      <c r="B71" s="639" t="s">
        <v>630</v>
      </c>
      <c r="C71" s="640" t="s">
        <v>631</v>
      </c>
      <c r="D71" s="641" t="s">
        <v>588</v>
      </c>
      <c r="E71" s="467"/>
      <c r="F71" s="642" t="s">
        <v>632</v>
      </c>
      <c r="G71" s="643" t="s">
        <v>671</v>
      </c>
      <c r="H71" s="644" t="s">
        <v>634</v>
      </c>
      <c r="I71" s="640" t="s">
        <v>635</v>
      </c>
      <c r="J71" s="645" t="s">
        <v>636</v>
      </c>
      <c r="K71" s="374">
        <v>100</v>
      </c>
      <c r="L71" s="646"/>
      <c r="M71" s="470">
        <v>120</v>
      </c>
      <c r="N71" s="470">
        <v>40</v>
      </c>
      <c r="O71" s="375">
        <f t="shared" ref="O71:O134" si="2">N71/M71</f>
        <v>0.33333333333333331</v>
      </c>
      <c r="P71" s="471">
        <v>0.33333333333333331</v>
      </c>
      <c r="Q71" s="375">
        <f t="shared" ref="Q71:Q134" si="3">N71/(M71*K71/100)</f>
        <v>0.33333333333333331</v>
      </c>
      <c r="R71" s="467"/>
    </row>
    <row r="72" spans="1:18" ht="30" x14ac:dyDescent="0.2">
      <c r="A72" s="638" t="s">
        <v>305</v>
      </c>
      <c r="B72" s="639" t="s">
        <v>630</v>
      </c>
      <c r="C72" s="640" t="s">
        <v>631</v>
      </c>
      <c r="D72" s="641" t="s">
        <v>588</v>
      </c>
      <c r="E72" s="467"/>
      <c r="F72" s="642" t="s">
        <v>632</v>
      </c>
      <c r="G72" s="643" t="s">
        <v>672</v>
      </c>
      <c r="H72" s="644" t="s">
        <v>673</v>
      </c>
      <c r="I72" s="640" t="s">
        <v>635</v>
      </c>
      <c r="J72" s="645" t="s">
        <v>636</v>
      </c>
      <c r="K72" s="374">
        <v>100</v>
      </c>
      <c r="L72" s="646"/>
      <c r="M72" s="470">
        <v>120</v>
      </c>
      <c r="N72" s="470">
        <v>40</v>
      </c>
      <c r="O72" s="375">
        <f t="shared" si="2"/>
        <v>0.33333333333333331</v>
      </c>
      <c r="P72" s="471">
        <v>0.33333333333333331</v>
      </c>
      <c r="Q72" s="375">
        <f t="shared" si="3"/>
        <v>0.33333333333333331</v>
      </c>
      <c r="R72" s="467"/>
    </row>
    <row r="73" spans="1:18" ht="30" x14ac:dyDescent="0.2">
      <c r="A73" s="638" t="s">
        <v>305</v>
      </c>
      <c r="B73" s="639" t="s">
        <v>630</v>
      </c>
      <c r="C73" s="640" t="s">
        <v>631</v>
      </c>
      <c r="D73" s="641" t="s">
        <v>588</v>
      </c>
      <c r="E73" s="467"/>
      <c r="F73" s="642" t="s">
        <v>632</v>
      </c>
      <c r="G73" s="643" t="s">
        <v>674</v>
      </c>
      <c r="H73" s="648" t="s">
        <v>675</v>
      </c>
      <c r="I73" s="640" t="s">
        <v>635</v>
      </c>
      <c r="J73" s="645" t="s">
        <v>636</v>
      </c>
      <c r="K73" s="374">
        <v>100</v>
      </c>
      <c r="L73" s="646"/>
      <c r="M73" s="470">
        <v>120</v>
      </c>
      <c r="N73" s="470">
        <v>40</v>
      </c>
      <c r="O73" s="375">
        <f t="shared" si="2"/>
        <v>0.33333333333333331</v>
      </c>
      <c r="P73" s="471">
        <v>0.33333333333333331</v>
      </c>
      <c r="Q73" s="375">
        <f t="shared" si="3"/>
        <v>0.33333333333333331</v>
      </c>
      <c r="R73" s="467"/>
    </row>
    <row r="74" spans="1:18" ht="30" x14ac:dyDescent="0.2">
      <c r="A74" s="638" t="s">
        <v>305</v>
      </c>
      <c r="B74" s="639" t="s">
        <v>630</v>
      </c>
      <c r="C74" s="640" t="s">
        <v>631</v>
      </c>
      <c r="D74" s="641" t="s">
        <v>588</v>
      </c>
      <c r="E74" s="467"/>
      <c r="F74" s="642" t="s">
        <v>632</v>
      </c>
      <c r="G74" s="643" t="s">
        <v>676</v>
      </c>
      <c r="H74" s="648" t="s">
        <v>675</v>
      </c>
      <c r="I74" s="640" t="s">
        <v>635</v>
      </c>
      <c r="J74" s="645" t="s">
        <v>636</v>
      </c>
      <c r="K74" s="374">
        <v>100</v>
      </c>
      <c r="L74" s="646"/>
      <c r="M74" s="470">
        <v>120</v>
      </c>
      <c r="N74" s="470">
        <v>40</v>
      </c>
      <c r="O74" s="375">
        <f t="shared" si="2"/>
        <v>0.33333333333333331</v>
      </c>
      <c r="P74" s="471">
        <v>0.33333333333333331</v>
      </c>
      <c r="Q74" s="375">
        <f t="shared" si="3"/>
        <v>0.33333333333333331</v>
      </c>
      <c r="R74" s="467"/>
    </row>
    <row r="75" spans="1:18" ht="30" x14ac:dyDescent="0.2">
      <c r="A75" s="638" t="s">
        <v>305</v>
      </c>
      <c r="B75" s="639" t="s">
        <v>630</v>
      </c>
      <c r="C75" s="640" t="s">
        <v>631</v>
      </c>
      <c r="D75" s="641" t="s">
        <v>588</v>
      </c>
      <c r="E75" s="467"/>
      <c r="F75" s="642" t="s">
        <v>677</v>
      </c>
      <c r="G75" s="643" t="s">
        <v>678</v>
      </c>
      <c r="H75" s="644" t="s">
        <v>634</v>
      </c>
      <c r="I75" s="640" t="s">
        <v>635</v>
      </c>
      <c r="J75" s="645" t="s">
        <v>636</v>
      </c>
      <c r="K75" s="374">
        <v>100</v>
      </c>
      <c r="L75" s="646"/>
      <c r="M75" s="470">
        <v>120</v>
      </c>
      <c r="N75" s="470">
        <v>40</v>
      </c>
      <c r="O75" s="375">
        <f t="shared" si="2"/>
        <v>0.33333333333333331</v>
      </c>
      <c r="P75" s="471">
        <v>0.33333333333333331</v>
      </c>
      <c r="Q75" s="375">
        <f t="shared" si="3"/>
        <v>0.33333333333333331</v>
      </c>
      <c r="R75" s="467"/>
    </row>
    <row r="76" spans="1:18" ht="30" x14ac:dyDescent="0.2">
      <c r="A76" s="638" t="s">
        <v>305</v>
      </c>
      <c r="B76" s="639" t="s">
        <v>630</v>
      </c>
      <c r="C76" s="640" t="s">
        <v>631</v>
      </c>
      <c r="D76" s="641" t="s">
        <v>588</v>
      </c>
      <c r="E76" s="467"/>
      <c r="F76" s="642" t="s">
        <v>677</v>
      </c>
      <c r="G76" s="643" t="s">
        <v>679</v>
      </c>
      <c r="H76" s="644" t="s">
        <v>634</v>
      </c>
      <c r="I76" s="640" t="s">
        <v>635</v>
      </c>
      <c r="J76" s="645" t="s">
        <v>636</v>
      </c>
      <c r="K76" s="374">
        <v>100</v>
      </c>
      <c r="L76" s="646"/>
      <c r="M76" s="470">
        <v>120</v>
      </c>
      <c r="N76" s="470">
        <v>40</v>
      </c>
      <c r="O76" s="375">
        <f t="shared" si="2"/>
        <v>0.33333333333333331</v>
      </c>
      <c r="P76" s="471">
        <v>0.33333333333333331</v>
      </c>
      <c r="Q76" s="375">
        <f t="shared" si="3"/>
        <v>0.33333333333333331</v>
      </c>
      <c r="R76" s="467"/>
    </row>
    <row r="77" spans="1:18" ht="51" x14ac:dyDescent="0.2">
      <c r="A77" s="638" t="s">
        <v>305</v>
      </c>
      <c r="B77" s="639" t="s">
        <v>630</v>
      </c>
      <c r="C77" s="640" t="s">
        <v>631</v>
      </c>
      <c r="D77" s="641" t="s">
        <v>588</v>
      </c>
      <c r="E77" s="467"/>
      <c r="F77" s="642" t="s">
        <v>677</v>
      </c>
      <c r="G77" s="643" t="s">
        <v>680</v>
      </c>
      <c r="H77" s="644" t="s">
        <v>634</v>
      </c>
      <c r="I77" s="640" t="s">
        <v>635</v>
      </c>
      <c r="J77" s="645" t="s">
        <v>636</v>
      </c>
      <c r="K77" s="374">
        <v>100</v>
      </c>
      <c r="L77" s="656" t="s">
        <v>940</v>
      </c>
      <c r="M77" s="470">
        <v>120</v>
      </c>
      <c r="N77" s="470">
        <v>40</v>
      </c>
      <c r="O77" s="375">
        <f t="shared" si="2"/>
        <v>0.33333333333333331</v>
      </c>
      <c r="P77" s="471">
        <v>0.33333333333333331</v>
      </c>
      <c r="Q77" s="375">
        <f t="shared" si="3"/>
        <v>0.33333333333333331</v>
      </c>
      <c r="R77" s="467"/>
    </row>
    <row r="78" spans="1:18" ht="30" x14ac:dyDescent="0.2">
      <c r="A78" s="638" t="s">
        <v>305</v>
      </c>
      <c r="B78" s="639" t="s">
        <v>630</v>
      </c>
      <c r="C78" s="640" t="s">
        <v>631</v>
      </c>
      <c r="D78" s="641" t="s">
        <v>588</v>
      </c>
      <c r="E78" s="467"/>
      <c r="F78" s="642" t="s">
        <v>677</v>
      </c>
      <c r="G78" s="643" t="s">
        <v>681</v>
      </c>
      <c r="H78" s="644" t="s">
        <v>634</v>
      </c>
      <c r="I78" s="640" t="s">
        <v>635</v>
      </c>
      <c r="J78" s="645" t="s">
        <v>636</v>
      </c>
      <c r="K78" s="374">
        <v>100</v>
      </c>
      <c r="L78" s="646"/>
      <c r="M78" s="470">
        <v>120</v>
      </c>
      <c r="N78" s="470">
        <v>40</v>
      </c>
      <c r="O78" s="375">
        <f t="shared" si="2"/>
        <v>0.33333333333333331</v>
      </c>
      <c r="P78" s="471">
        <v>0.33333333333333331</v>
      </c>
      <c r="Q78" s="375">
        <f t="shared" si="3"/>
        <v>0.33333333333333331</v>
      </c>
      <c r="R78" s="467"/>
    </row>
    <row r="79" spans="1:18" ht="30" x14ac:dyDescent="0.2">
      <c r="A79" s="638" t="s">
        <v>305</v>
      </c>
      <c r="B79" s="639" t="s">
        <v>630</v>
      </c>
      <c r="C79" s="640" t="s">
        <v>631</v>
      </c>
      <c r="D79" s="641" t="s">
        <v>588</v>
      </c>
      <c r="E79" s="467"/>
      <c r="F79" s="642" t="s">
        <v>677</v>
      </c>
      <c r="G79" s="643" t="s">
        <v>682</v>
      </c>
      <c r="H79" s="644" t="s">
        <v>634</v>
      </c>
      <c r="I79" s="640" t="s">
        <v>635</v>
      </c>
      <c r="J79" s="645" t="s">
        <v>636</v>
      </c>
      <c r="K79" s="374">
        <v>100</v>
      </c>
      <c r="L79" s="646"/>
      <c r="M79" s="470">
        <v>120</v>
      </c>
      <c r="N79" s="470">
        <v>40</v>
      </c>
      <c r="O79" s="375">
        <f t="shared" si="2"/>
        <v>0.33333333333333331</v>
      </c>
      <c r="P79" s="471">
        <v>0.33333333333333331</v>
      </c>
      <c r="Q79" s="375">
        <f t="shared" si="3"/>
        <v>0.33333333333333331</v>
      </c>
      <c r="R79" s="467"/>
    </row>
    <row r="80" spans="1:18" ht="51" x14ac:dyDescent="0.2">
      <c r="A80" s="638" t="s">
        <v>305</v>
      </c>
      <c r="B80" s="639" t="s">
        <v>630</v>
      </c>
      <c r="C80" s="640" t="s">
        <v>631</v>
      </c>
      <c r="D80" s="641" t="s">
        <v>588</v>
      </c>
      <c r="E80" s="467"/>
      <c r="F80" s="642" t="s">
        <v>677</v>
      </c>
      <c r="G80" s="643" t="s">
        <v>683</v>
      </c>
      <c r="H80" s="644" t="s">
        <v>634</v>
      </c>
      <c r="I80" s="640" t="s">
        <v>635</v>
      </c>
      <c r="J80" s="645" t="s">
        <v>636</v>
      </c>
      <c r="K80" s="374">
        <v>100</v>
      </c>
      <c r="L80" s="656" t="s">
        <v>940</v>
      </c>
      <c r="M80" s="470">
        <v>120</v>
      </c>
      <c r="N80" s="470">
        <v>40</v>
      </c>
      <c r="O80" s="375">
        <f t="shared" si="2"/>
        <v>0.33333333333333331</v>
      </c>
      <c r="P80" s="471">
        <v>0.33333333333333331</v>
      </c>
      <c r="Q80" s="375">
        <f t="shared" si="3"/>
        <v>0.33333333333333331</v>
      </c>
      <c r="R80" s="467"/>
    </row>
    <row r="81" spans="1:18" ht="30" x14ac:dyDescent="0.2">
      <c r="A81" s="638" t="s">
        <v>305</v>
      </c>
      <c r="B81" s="639" t="s">
        <v>630</v>
      </c>
      <c r="C81" s="640" t="s">
        <v>631</v>
      </c>
      <c r="D81" s="641" t="s">
        <v>588</v>
      </c>
      <c r="E81" s="467"/>
      <c r="F81" s="642" t="s">
        <v>677</v>
      </c>
      <c r="G81" s="643" t="s">
        <v>684</v>
      </c>
      <c r="H81" s="644" t="s">
        <v>634</v>
      </c>
      <c r="I81" s="640" t="s">
        <v>635</v>
      </c>
      <c r="J81" s="645" t="s">
        <v>636</v>
      </c>
      <c r="K81" s="374">
        <v>100</v>
      </c>
      <c r="L81" s="646"/>
      <c r="M81" s="470">
        <v>120</v>
      </c>
      <c r="N81" s="470">
        <v>40</v>
      </c>
      <c r="O81" s="375">
        <f t="shared" si="2"/>
        <v>0.33333333333333331</v>
      </c>
      <c r="P81" s="471">
        <v>0.33333333333333331</v>
      </c>
      <c r="Q81" s="375">
        <f t="shared" si="3"/>
        <v>0.33333333333333331</v>
      </c>
      <c r="R81" s="467"/>
    </row>
    <row r="82" spans="1:18" ht="30" x14ac:dyDescent="0.2">
      <c r="A82" s="638" t="s">
        <v>305</v>
      </c>
      <c r="B82" s="639" t="s">
        <v>630</v>
      </c>
      <c r="C82" s="659" t="s">
        <v>631</v>
      </c>
      <c r="D82" s="641" t="s">
        <v>588</v>
      </c>
      <c r="E82" s="467"/>
      <c r="F82" s="642" t="s">
        <v>677</v>
      </c>
      <c r="G82" s="643" t="s">
        <v>685</v>
      </c>
      <c r="H82" s="644" t="s">
        <v>634</v>
      </c>
      <c r="I82" s="640" t="s">
        <v>635</v>
      </c>
      <c r="J82" s="645" t="s">
        <v>636</v>
      </c>
      <c r="K82" s="374">
        <v>100</v>
      </c>
      <c r="L82" s="646"/>
      <c r="M82" s="470">
        <v>120</v>
      </c>
      <c r="N82" s="470">
        <v>40</v>
      </c>
      <c r="O82" s="375">
        <f t="shared" si="2"/>
        <v>0.33333333333333331</v>
      </c>
      <c r="P82" s="471">
        <v>0.33333333333333331</v>
      </c>
      <c r="Q82" s="375">
        <f t="shared" si="3"/>
        <v>0.33333333333333331</v>
      </c>
      <c r="R82" s="467"/>
    </row>
    <row r="83" spans="1:18" ht="30" x14ac:dyDescent="0.2">
      <c r="A83" s="638" t="s">
        <v>305</v>
      </c>
      <c r="B83" s="639" t="s">
        <v>630</v>
      </c>
      <c r="C83" s="643" t="s">
        <v>603</v>
      </c>
      <c r="D83" s="660" t="s">
        <v>588</v>
      </c>
      <c r="E83" s="467"/>
      <c r="F83" s="642" t="s">
        <v>632</v>
      </c>
      <c r="G83" s="643" t="s">
        <v>633</v>
      </c>
      <c r="H83" s="644" t="s">
        <v>634</v>
      </c>
      <c r="I83" s="640" t="s">
        <v>635</v>
      </c>
      <c r="J83" s="645" t="s">
        <v>636</v>
      </c>
      <c r="K83" s="374">
        <v>100</v>
      </c>
      <c r="L83" s="646"/>
      <c r="M83" s="470">
        <v>20</v>
      </c>
      <c r="N83" s="470">
        <v>20</v>
      </c>
      <c r="O83" s="375">
        <f t="shared" si="2"/>
        <v>1</v>
      </c>
      <c r="P83" s="471">
        <v>1</v>
      </c>
      <c r="Q83" s="375">
        <f t="shared" si="3"/>
        <v>1</v>
      </c>
      <c r="R83" s="664" t="s">
        <v>1086</v>
      </c>
    </row>
    <row r="84" spans="1:18" ht="30" x14ac:dyDescent="0.2">
      <c r="A84" s="638" t="s">
        <v>305</v>
      </c>
      <c r="B84" s="639" t="s">
        <v>630</v>
      </c>
      <c r="C84" s="643" t="s">
        <v>603</v>
      </c>
      <c r="D84" s="660" t="s">
        <v>588</v>
      </c>
      <c r="E84" s="467"/>
      <c r="F84" s="642" t="s">
        <v>632</v>
      </c>
      <c r="G84" s="643" t="s">
        <v>637</v>
      </c>
      <c r="H84" s="648" t="s">
        <v>638</v>
      </c>
      <c r="I84" s="640"/>
      <c r="J84" s="649"/>
      <c r="K84" s="374"/>
      <c r="L84" s="651"/>
      <c r="M84" s="470" t="s">
        <v>639</v>
      </c>
      <c r="N84" s="470" t="s">
        <v>639</v>
      </c>
      <c r="O84" s="375"/>
      <c r="P84" s="471"/>
      <c r="Q84" s="375"/>
      <c r="R84" s="664" t="s">
        <v>1086</v>
      </c>
    </row>
    <row r="85" spans="1:18" ht="30" x14ac:dyDescent="0.2">
      <c r="A85" s="638" t="s">
        <v>305</v>
      </c>
      <c r="B85" s="639" t="s">
        <v>630</v>
      </c>
      <c r="C85" s="643" t="s">
        <v>603</v>
      </c>
      <c r="D85" s="660" t="s">
        <v>588</v>
      </c>
      <c r="E85" s="467"/>
      <c r="F85" s="642" t="s">
        <v>632</v>
      </c>
      <c r="G85" s="643" t="s">
        <v>640</v>
      </c>
      <c r="H85" s="644" t="s">
        <v>634</v>
      </c>
      <c r="I85" s="640" t="s">
        <v>635</v>
      </c>
      <c r="J85" s="645" t="s">
        <v>636</v>
      </c>
      <c r="K85" s="374">
        <v>100</v>
      </c>
      <c r="L85" s="651"/>
      <c r="M85" s="470">
        <v>20</v>
      </c>
      <c r="N85" s="470">
        <v>7</v>
      </c>
      <c r="O85" s="375">
        <f t="shared" si="2"/>
        <v>0.35</v>
      </c>
      <c r="P85" s="471">
        <v>0.35</v>
      </c>
      <c r="Q85" s="375">
        <f t="shared" si="3"/>
        <v>0.35</v>
      </c>
      <c r="R85" s="664" t="s">
        <v>1086</v>
      </c>
    </row>
    <row r="86" spans="1:18" ht="30" x14ac:dyDescent="0.2">
      <c r="A86" s="638" t="s">
        <v>305</v>
      </c>
      <c r="B86" s="639" t="s">
        <v>630</v>
      </c>
      <c r="C86" s="643" t="s">
        <v>603</v>
      </c>
      <c r="D86" s="660" t="s">
        <v>588</v>
      </c>
      <c r="E86" s="467"/>
      <c r="F86" s="661" t="s">
        <v>632</v>
      </c>
      <c r="G86" s="662" t="s">
        <v>686</v>
      </c>
      <c r="H86" s="663" t="s">
        <v>634</v>
      </c>
      <c r="I86" s="640" t="s">
        <v>635</v>
      </c>
      <c r="J86" s="645" t="s">
        <v>636</v>
      </c>
      <c r="K86" s="374">
        <v>100</v>
      </c>
      <c r="L86" s="651"/>
      <c r="M86" s="470">
        <v>20</v>
      </c>
      <c r="N86" s="470">
        <v>7</v>
      </c>
      <c r="O86" s="375">
        <f t="shared" si="2"/>
        <v>0.35</v>
      </c>
      <c r="P86" s="471">
        <v>0.35</v>
      </c>
      <c r="Q86" s="375">
        <f t="shared" si="3"/>
        <v>0.35</v>
      </c>
      <c r="R86" s="664" t="s">
        <v>1086</v>
      </c>
    </row>
    <row r="87" spans="1:18" ht="51" x14ac:dyDescent="0.2">
      <c r="A87" s="638" t="s">
        <v>305</v>
      </c>
      <c r="B87" s="639" t="s">
        <v>630</v>
      </c>
      <c r="C87" s="643" t="s">
        <v>603</v>
      </c>
      <c r="D87" s="660" t="s">
        <v>588</v>
      </c>
      <c r="E87" s="467"/>
      <c r="F87" s="661" t="s">
        <v>632</v>
      </c>
      <c r="G87" s="662" t="s">
        <v>687</v>
      </c>
      <c r="H87" s="663" t="s">
        <v>643</v>
      </c>
      <c r="I87" s="640" t="s">
        <v>644</v>
      </c>
      <c r="J87" s="645" t="s">
        <v>636</v>
      </c>
      <c r="K87" s="374">
        <v>100</v>
      </c>
      <c r="L87" s="656" t="s">
        <v>940</v>
      </c>
      <c r="M87" s="470">
        <v>20</v>
      </c>
      <c r="N87" s="470">
        <v>7</v>
      </c>
      <c r="O87" s="375">
        <f t="shared" si="2"/>
        <v>0.35</v>
      </c>
      <c r="P87" s="471">
        <v>0.35</v>
      </c>
      <c r="Q87" s="375">
        <f t="shared" si="3"/>
        <v>0.35</v>
      </c>
      <c r="R87" s="664" t="s">
        <v>1086</v>
      </c>
    </row>
    <row r="88" spans="1:18" ht="30" x14ac:dyDescent="0.2">
      <c r="A88" s="638" t="s">
        <v>305</v>
      </c>
      <c r="B88" s="639" t="s">
        <v>630</v>
      </c>
      <c r="C88" s="643" t="s">
        <v>603</v>
      </c>
      <c r="D88" s="660" t="s">
        <v>588</v>
      </c>
      <c r="E88" s="467"/>
      <c r="F88" s="642" t="s">
        <v>632</v>
      </c>
      <c r="G88" s="643" t="s">
        <v>645</v>
      </c>
      <c r="H88" s="644" t="s">
        <v>634</v>
      </c>
      <c r="I88" s="640" t="s">
        <v>635</v>
      </c>
      <c r="J88" s="645" t="s">
        <v>636</v>
      </c>
      <c r="K88" s="374">
        <v>100</v>
      </c>
      <c r="L88" s="651"/>
      <c r="M88" s="470">
        <v>20</v>
      </c>
      <c r="N88" s="470">
        <v>7</v>
      </c>
      <c r="O88" s="375">
        <f t="shared" si="2"/>
        <v>0.35</v>
      </c>
      <c r="P88" s="471">
        <v>0.35</v>
      </c>
      <c r="Q88" s="375">
        <f t="shared" si="3"/>
        <v>0.35</v>
      </c>
      <c r="R88" s="664" t="s">
        <v>1086</v>
      </c>
    </row>
    <row r="89" spans="1:18" ht="30" x14ac:dyDescent="0.2">
      <c r="A89" s="638" t="s">
        <v>305</v>
      </c>
      <c r="B89" s="639" t="s">
        <v>630</v>
      </c>
      <c r="C89" s="643" t="s">
        <v>603</v>
      </c>
      <c r="D89" s="660" t="s">
        <v>588</v>
      </c>
      <c r="E89" s="467"/>
      <c r="F89" s="661" t="s">
        <v>632</v>
      </c>
      <c r="G89" s="662" t="s">
        <v>646</v>
      </c>
      <c r="H89" s="663" t="s">
        <v>634</v>
      </c>
      <c r="I89" s="640" t="s">
        <v>635</v>
      </c>
      <c r="J89" s="645" t="s">
        <v>636</v>
      </c>
      <c r="K89" s="374">
        <v>100</v>
      </c>
      <c r="L89" s="646"/>
      <c r="M89" s="470">
        <v>20</v>
      </c>
      <c r="N89" s="470">
        <v>7</v>
      </c>
      <c r="O89" s="375">
        <f t="shared" si="2"/>
        <v>0.35</v>
      </c>
      <c r="P89" s="471">
        <v>0.35</v>
      </c>
      <c r="Q89" s="375">
        <f t="shared" si="3"/>
        <v>0.35</v>
      </c>
      <c r="R89" s="664" t="s">
        <v>1086</v>
      </c>
    </row>
    <row r="90" spans="1:18" ht="30" x14ac:dyDescent="0.2">
      <c r="A90" s="638" t="s">
        <v>305</v>
      </c>
      <c r="B90" s="639" t="s">
        <v>630</v>
      </c>
      <c r="C90" s="643" t="s">
        <v>603</v>
      </c>
      <c r="D90" s="660" t="s">
        <v>588</v>
      </c>
      <c r="E90" s="467"/>
      <c r="F90" s="661" t="s">
        <v>632</v>
      </c>
      <c r="G90" s="662" t="s">
        <v>647</v>
      </c>
      <c r="H90" s="663" t="s">
        <v>634</v>
      </c>
      <c r="I90" s="640" t="s">
        <v>635</v>
      </c>
      <c r="J90" s="645" t="s">
        <v>636</v>
      </c>
      <c r="K90" s="374">
        <v>100</v>
      </c>
      <c r="L90" s="646"/>
      <c r="M90" s="470">
        <v>20</v>
      </c>
      <c r="N90" s="470">
        <v>7</v>
      </c>
      <c r="O90" s="375">
        <f t="shared" si="2"/>
        <v>0.35</v>
      </c>
      <c r="P90" s="471">
        <v>0.35</v>
      </c>
      <c r="Q90" s="375">
        <f t="shared" si="3"/>
        <v>0.35</v>
      </c>
      <c r="R90" s="664" t="s">
        <v>1086</v>
      </c>
    </row>
    <row r="91" spans="1:18" ht="30" x14ac:dyDescent="0.2">
      <c r="A91" s="638" t="s">
        <v>305</v>
      </c>
      <c r="B91" s="639" t="s">
        <v>630</v>
      </c>
      <c r="C91" s="643" t="s">
        <v>603</v>
      </c>
      <c r="D91" s="660" t="s">
        <v>588</v>
      </c>
      <c r="E91" s="467"/>
      <c r="F91" s="642" t="s">
        <v>632</v>
      </c>
      <c r="G91" s="643" t="s">
        <v>648</v>
      </c>
      <c r="H91" s="644" t="s">
        <v>634</v>
      </c>
      <c r="I91" s="640" t="s">
        <v>635</v>
      </c>
      <c r="J91" s="645" t="s">
        <v>636</v>
      </c>
      <c r="K91" s="374">
        <v>100</v>
      </c>
      <c r="L91" s="646"/>
      <c r="M91" s="470">
        <v>20</v>
      </c>
      <c r="N91" s="470">
        <v>7</v>
      </c>
      <c r="O91" s="375">
        <f t="shared" si="2"/>
        <v>0.35</v>
      </c>
      <c r="P91" s="471">
        <v>0.35</v>
      </c>
      <c r="Q91" s="375">
        <f t="shared" si="3"/>
        <v>0.35</v>
      </c>
      <c r="R91" s="664" t="s">
        <v>1086</v>
      </c>
    </row>
    <row r="92" spans="1:18" ht="30" x14ac:dyDescent="0.2">
      <c r="A92" s="638" t="s">
        <v>305</v>
      </c>
      <c r="B92" s="639" t="s">
        <v>630</v>
      </c>
      <c r="C92" s="643" t="s">
        <v>603</v>
      </c>
      <c r="D92" s="660" t="s">
        <v>588</v>
      </c>
      <c r="E92" s="467"/>
      <c r="F92" s="642" t="s">
        <v>632</v>
      </c>
      <c r="G92" s="643" t="s">
        <v>649</v>
      </c>
      <c r="H92" s="644" t="s">
        <v>634</v>
      </c>
      <c r="I92" s="640" t="s">
        <v>635</v>
      </c>
      <c r="J92" s="645" t="s">
        <v>636</v>
      </c>
      <c r="K92" s="374">
        <v>100</v>
      </c>
      <c r="L92" s="646"/>
      <c r="M92" s="470" t="s">
        <v>639</v>
      </c>
      <c r="N92" s="470" t="s">
        <v>639</v>
      </c>
      <c r="O92" s="375"/>
      <c r="P92" s="471"/>
      <c r="Q92" s="375"/>
      <c r="R92" s="664" t="s">
        <v>1086</v>
      </c>
    </row>
    <row r="93" spans="1:18" ht="51" x14ac:dyDescent="0.2">
      <c r="A93" s="638" t="s">
        <v>305</v>
      </c>
      <c r="B93" s="639" t="s">
        <v>630</v>
      </c>
      <c r="C93" s="643" t="s">
        <v>603</v>
      </c>
      <c r="D93" s="660" t="s">
        <v>588</v>
      </c>
      <c r="E93" s="467"/>
      <c r="F93" s="642" t="s">
        <v>632</v>
      </c>
      <c r="G93" s="643" t="s">
        <v>650</v>
      </c>
      <c r="H93" s="644" t="s">
        <v>651</v>
      </c>
      <c r="I93" s="640" t="s">
        <v>635</v>
      </c>
      <c r="J93" s="645" t="s">
        <v>636</v>
      </c>
      <c r="K93" s="374">
        <v>100</v>
      </c>
      <c r="L93" s="646"/>
      <c r="M93" s="470">
        <v>20</v>
      </c>
      <c r="N93" s="470">
        <v>7</v>
      </c>
      <c r="O93" s="375">
        <f t="shared" si="2"/>
        <v>0.35</v>
      </c>
      <c r="P93" s="471">
        <v>0.35</v>
      </c>
      <c r="Q93" s="375">
        <f t="shared" si="3"/>
        <v>0.35</v>
      </c>
      <c r="R93" s="664" t="s">
        <v>1086</v>
      </c>
    </row>
    <row r="94" spans="1:18" ht="51" x14ac:dyDescent="0.2">
      <c r="A94" s="638" t="s">
        <v>305</v>
      </c>
      <c r="B94" s="639" t="s">
        <v>630</v>
      </c>
      <c r="C94" s="643" t="s">
        <v>603</v>
      </c>
      <c r="D94" s="660" t="s">
        <v>588</v>
      </c>
      <c r="E94" s="467"/>
      <c r="F94" s="642" t="s">
        <v>632</v>
      </c>
      <c r="G94" s="643" t="s">
        <v>652</v>
      </c>
      <c r="H94" s="644" t="s">
        <v>651</v>
      </c>
      <c r="I94" s="640" t="s">
        <v>635</v>
      </c>
      <c r="J94" s="645" t="s">
        <v>636</v>
      </c>
      <c r="K94" s="374">
        <v>100</v>
      </c>
      <c r="L94" s="646"/>
      <c r="M94" s="470">
        <v>20</v>
      </c>
      <c r="N94" s="470">
        <v>7</v>
      </c>
      <c r="O94" s="375">
        <f t="shared" si="2"/>
        <v>0.35</v>
      </c>
      <c r="P94" s="471">
        <v>0.35</v>
      </c>
      <c r="Q94" s="375">
        <f t="shared" si="3"/>
        <v>0.35</v>
      </c>
      <c r="R94" s="664" t="s">
        <v>1086</v>
      </c>
    </row>
    <row r="95" spans="1:18" ht="30" x14ac:dyDescent="0.2">
      <c r="A95" s="638" t="s">
        <v>305</v>
      </c>
      <c r="B95" s="639" t="s">
        <v>630</v>
      </c>
      <c r="C95" s="643" t="s">
        <v>603</v>
      </c>
      <c r="D95" s="660" t="s">
        <v>588</v>
      </c>
      <c r="E95" s="467"/>
      <c r="F95" s="642" t="s">
        <v>632</v>
      </c>
      <c r="G95" s="643" t="s">
        <v>653</v>
      </c>
      <c r="H95" s="644" t="s">
        <v>634</v>
      </c>
      <c r="I95" s="640" t="s">
        <v>635</v>
      </c>
      <c r="J95" s="645" t="s">
        <v>636</v>
      </c>
      <c r="K95" s="374">
        <v>100</v>
      </c>
      <c r="L95" s="646"/>
      <c r="M95" s="470">
        <v>20</v>
      </c>
      <c r="N95" s="470">
        <v>7</v>
      </c>
      <c r="O95" s="375">
        <f t="shared" si="2"/>
        <v>0.35</v>
      </c>
      <c r="P95" s="471">
        <v>0.35</v>
      </c>
      <c r="Q95" s="375">
        <f t="shared" si="3"/>
        <v>0.35</v>
      </c>
      <c r="R95" s="664" t="s">
        <v>1086</v>
      </c>
    </row>
    <row r="96" spans="1:18" ht="38.25" x14ac:dyDescent="0.2">
      <c r="A96" s="638" t="s">
        <v>305</v>
      </c>
      <c r="B96" s="639" t="s">
        <v>630</v>
      </c>
      <c r="C96" s="643" t="s">
        <v>603</v>
      </c>
      <c r="D96" s="660" t="s">
        <v>588</v>
      </c>
      <c r="E96" s="467"/>
      <c r="F96" s="642" t="s">
        <v>632</v>
      </c>
      <c r="G96" s="643" t="s">
        <v>654</v>
      </c>
      <c r="H96" s="644" t="s">
        <v>655</v>
      </c>
      <c r="I96" s="640" t="s">
        <v>644</v>
      </c>
      <c r="J96" s="645" t="s">
        <v>636</v>
      </c>
      <c r="K96" s="374">
        <v>100</v>
      </c>
      <c r="L96" s="646"/>
      <c r="M96" s="470">
        <v>20</v>
      </c>
      <c r="N96" s="470">
        <v>7</v>
      </c>
      <c r="O96" s="375">
        <f t="shared" si="2"/>
        <v>0.35</v>
      </c>
      <c r="P96" s="471">
        <v>0.35</v>
      </c>
      <c r="Q96" s="375">
        <f t="shared" si="3"/>
        <v>0.35</v>
      </c>
      <c r="R96" s="664" t="s">
        <v>1086</v>
      </c>
    </row>
    <row r="97" spans="1:18" ht="30" x14ac:dyDescent="0.2">
      <c r="A97" s="638" t="s">
        <v>305</v>
      </c>
      <c r="B97" s="639" t="s">
        <v>630</v>
      </c>
      <c r="C97" s="643" t="s">
        <v>603</v>
      </c>
      <c r="D97" s="660" t="s">
        <v>588</v>
      </c>
      <c r="E97" s="467"/>
      <c r="F97" s="642" t="s">
        <v>632</v>
      </c>
      <c r="G97" s="643" t="s">
        <v>656</v>
      </c>
      <c r="H97" s="648" t="s">
        <v>638</v>
      </c>
      <c r="I97" s="640"/>
      <c r="J97" s="645"/>
      <c r="K97" s="374"/>
      <c r="L97" s="646"/>
      <c r="M97" s="470" t="s">
        <v>639</v>
      </c>
      <c r="N97" s="470" t="s">
        <v>639</v>
      </c>
      <c r="O97" s="375"/>
      <c r="P97" s="471"/>
      <c r="Q97" s="375"/>
      <c r="R97" s="664" t="s">
        <v>1086</v>
      </c>
    </row>
    <row r="98" spans="1:18" ht="30" x14ac:dyDescent="0.2">
      <c r="A98" s="638" t="s">
        <v>305</v>
      </c>
      <c r="B98" s="639" t="s">
        <v>630</v>
      </c>
      <c r="C98" s="643" t="s">
        <v>603</v>
      </c>
      <c r="D98" s="660" t="s">
        <v>588</v>
      </c>
      <c r="E98" s="467"/>
      <c r="F98" s="642" t="s">
        <v>632</v>
      </c>
      <c r="G98" s="643" t="s">
        <v>657</v>
      </c>
      <c r="H98" s="644" t="s">
        <v>634</v>
      </c>
      <c r="I98" s="640" t="s">
        <v>635</v>
      </c>
      <c r="J98" s="645" t="s">
        <v>636</v>
      </c>
      <c r="K98" s="374">
        <v>100</v>
      </c>
      <c r="L98" s="646"/>
      <c r="M98" s="470">
        <v>20</v>
      </c>
      <c r="N98" s="470">
        <v>7</v>
      </c>
      <c r="O98" s="375">
        <f t="shared" si="2"/>
        <v>0.35</v>
      </c>
      <c r="P98" s="471">
        <v>0.35</v>
      </c>
      <c r="Q98" s="375">
        <f t="shared" si="3"/>
        <v>0.35</v>
      </c>
      <c r="R98" s="664" t="s">
        <v>1086</v>
      </c>
    </row>
    <row r="99" spans="1:18" ht="30" x14ac:dyDescent="0.2">
      <c r="A99" s="638" t="s">
        <v>305</v>
      </c>
      <c r="B99" s="639" t="s">
        <v>630</v>
      </c>
      <c r="C99" s="643" t="s">
        <v>603</v>
      </c>
      <c r="D99" s="660" t="s">
        <v>588</v>
      </c>
      <c r="E99" s="467"/>
      <c r="F99" s="642" t="s">
        <v>632</v>
      </c>
      <c r="G99" s="643" t="s">
        <v>658</v>
      </c>
      <c r="H99" s="644" t="s">
        <v>634</v>
      </c>
      <c r="I99" s="640" t="s">
        <v>635</v>
      </c>
      <c r="J99" s="645" t="s">
        <v>636</v>
      </c>
      <c r="K99" s="374">
        <v>100</v>
      </c>
      <c r="L99" s="646"/>
      <c r="M99" s="470">
        <v>20</v>
      </c>
      <c r="N99" s="470">
        <v>7</v>
      </c>
      <c r="O99" s="375">
        <f t="shared" si="2"/>
        <v>0.35</v>
      </c>
      <c r="P99" s="471">
        <v>0.35</v>
      </c>
      <c r="Q99" s="375">
        <f t="shared" si="3"/>
        <v>0.35</v>
      </c>
      <c r="R99" s="664" t="s">
        <v>1086</v>
      </c>
    </row>
    <row r="100" spans="1:18" ht="38.25" x14ac:dyDescent="0.2">
      <c r="A100" s="638" t="s">
        <v>305</v>
      </c>
      <c r="B100" s="639" t="s">
        <v>630</v>
      </c>
      <c r="C100" s="643" t="s">
        <v>603</v>
      </c>
      <c r="D100" s="660" t="s">
        <v>588</v>
      </c>
      <c r="E100" s="467"/>
      <c r="F100" s="642" t="s">
        <v>632</v>
      </c>
      <c r="G100" s="643" t="s">
        <v>659</v>
      </c>
      <c r="H100" s="644" t="s">
        <v>655</v>
      </c>
      <c r="I100" s="640" t="s">
        <v>644</v>
      </c>
      <c r="J100" s="645" t="s">
        <v>636</v>
      </c>
      <c r="K100" s="374">
        <v>100</v>
      </c>
      <c r="L100" s="646"/>
      <c r="M100" s="470">
        <v>20</v>
      </c>
      <c r="N100" s="470">
        <v>7</v>
      </c>
      <c r="O100" s="375">
        <f t="shared" si="2"/>
        <v>0.35</v>
      </c>
      <c r="P100" s="471">
        <v>0.35</v>
      </c>
      <c r="Q100" s="375">
        <f t="shared" si="3"/>
        <v>0.35</v>
      </c>
      <c r="R100" s="664" t="s">
        <v>1086</v>
      </c>
    </row>
    <row r="101" spans="1:18" ht="30" x14ac:dyDescent="0.2">
      <c r="A101" s="638" t="s">
        <v>305</v>
      </c>
      <c r="B101" s="639" t="s">
        <v>630</v>
      </c>
      <c r="C101" s="643" t="s">
        <v>603</v>
      </c>
      <c r="D101" s="660" t="s">
        <v>588</v>
      </c>
      <c r="E101" s="467"/>
      <c r="F101" s="642" t="s">
        <v>632</v>
      </c>
      <c r="G101" s="643" t="s">
        <v>660</v>
      </c>
      <c r="H101" s="644" t="s">
        <v>634</v>
      </c>
      <c r="I101" s="640" t="s">
        <v>635</v>
      </c>
      <c r="J101" s="645" t="s">
        <v>636</v>
      </c>
      <c r="K101" s="374">
        <v>100</v>
      </c>
      <c r="L101" s="646"/>
      <c r="M101" s="470">
        <v>20</v>
      </c>
      <c r="N101" s="470">
        <v>7</v>
      </c>
      <c r="O101" s="375">
        <f t="shared" si="2"/>
        <v>0.35</v>
      </c>
      <c r="P101" s="471">
        <v>0.35</v>
      </c>
      <c r="Q101" s="375">
        <f t="shared" si="3"/>
        <v>0.35</v>
      </c>
      <c r="R101" s="664" t="s">
        <v>1086</v>
      </c>
    </row>
    <row r="102" spans="1:18" ht="51" x14ac:dyDescent="0.2">
      <c r="A102" s="638" t="s">
        <v>305</v>
      </c>
      <c r="B102" s="639" t="s">
        <v>630</v>
      </c>
      <c r="C102" s="643" t="s">
        <v>603</v>
      </c>
      <c r="D102" s="660" t="s">
        <v>588</v>
      </c>
      <c r="E102" s="467"/>
      <c r="F102" s="642" t="s">
        <v>632</v>
      </c>
      <c r="G102" s="643" t="s">
        <v>661</v>
      </c>
      <c r="H102" s="644" t="s">
        <v>634</v>
      </c>
      <c r="I102" s="640" t="s">
        <v>635</v>
      </c>
      <c r="J102" s="645" t="s">
        <v>636</v>
      </c>
      <c r="K102" s="374">
        <v>100</v>
      </c>
      <c r="L102" s="656" t="s">
        <v>940</v>
      </c>
      <c r="M102" s="470">
        <v>20</v>
      </c>
      <c r="N102" s="470">
        <v>7</v>
      </c>
      <c r="O102" s="375">
        <f t="shared" si="2"/>
        <v>0.35</v>
      </c>
      <c r="P102" s="471">
        <v>0.35</v>
      </c>
      <c r="Q102" s="375">
        <f t="shared" si="3"/>
        <v>0.35</v>
      </c>
      <c r="R102" s="664" t="s">
        <v>1086</v>
      </c>
    </row>
    <row r="103" spans="1:18" ht="30" x14ac:dyDescent="0.2">
      <c r="A103" s="638" t="s">
        <v>305</v>
      </c>
      <c r="B103" s="639" t="s">
        <v>630</v>
      </c>
      <c r="C103" s="643" t="s">
        <v>603</v>
      </c>
      <c r="D103" s="660" t="s">
        <v>588</v>
      </c>
      <c r="E103" s="467"/>
      <c r="F103" s="642" t="s">
        <v>632</v>
      </c>
      <c r="G103" s="643" t="s">
        <v>662</v>
      </c>
      <c r="H103" s="644" t="s">
        <v>663</v>
      </c>
      <c r="I103" s="640" t="s">
        <v>644</v>
      </c>
      <c r="J103" s="645" t="s">
        <v>636</v>
      </c>
      <c r="K103" s="374">
        <v>100</v>
      </c>
      <c r="L103" s="646"/>
      <c r="M103" s="470">
        <v>20</v>
      </c>
      <c r="N103" s="470">
        <v>7</v>
      </c>
      <c r="O103" s="375">
        <f t="shared" si="2"/>
        <v>0.35</v>
      </c>
      <c r="P103" s="471">
        <v>0.35</v>
      </c>
      <c r="Q103" s="375">
        <f t="shared" si="3"/>
        <v>0.35</v>
      </c>
      <c r="R103" s="664" t="s">
        <v>1086</v>
      </c>
    </row>
    <row r="104" spans="1:18" ht="30" x14ac:dyDescent="0.2">
      <c r="A104" s="638" t="s">
        <v>305</v>
      </c>
      <c r="B104" s="639" t="s">
        <v>630</v>
      </c>
      <c r="C104" s="643" t="s">
        <v>603</v>
      </c>
      <c r="D104" s="660" t="s">
        <v>588</v>
      </c>
      <c r="E104" s="467"/>
      <c r="F104" s="642" t="s">
        <v>632</v>
      </c>
      <c r="G104" s="643" t="s">
        <v>196</v>
      </c>
      <c r="H104" s="644" t="s">
        <v>664</v>
      </c>
      <c r="I104" s="640" t="s">
        <v>635</v>
      </c>
      <c r="J104" s="645" t="s">
        <v>636</v>
      </c>
      <c r="K104" s="374">
        <v>100</v>
      </c>
      <c r="L104" s="646"/>
      <c r="M104" s="470">
        <v>20</v>
      </c>
      <c r="N104" s="470">
        <v>7</v>
      </c>
      <c r="O104" s="375">
        <f t="shared" si="2"/>
        <v>0.35</v>
      </c>
      <c r="P104" s="471">
        <v>0.35</v>
      </c>
      <c r="Q104" s="375">
        <f t="shared" si="3"/>
        <v>0.35</v>
      </c>
      <c r="R104" s="664" t="s">
        <v>1086</v>
      </c>
    </row>
    <row r="105" spans="1:18" ht="30" x14ac:dyDescent="0.2">
      <c r="A105" s="638" t="s">
        <v>305</v>
      </c>
      <c r="B105" s="639" t="s">
        <v>630</v>
      </c>
      <c r="C105" s="643" t="s">
        <v>603</v>
      </c>
      <c r="D105" s="660" t="s">
        <v>588</v>
      </c>
      <c r="E105" s="467"/>
      <c r="F105" s="642" t="s">
        <v>632</v>
      </c>
      <c r="G105" s="643" t="s">
        <v>665</v>
      </c>
      <c r="H105" s="644" t="s">
        <v>664</v>
      </c>
      <c r="I105" s="640" t="s">
        <v>635</v>
      </c>
      <c r="J105" s="645" t="s">
        <v>636</v>
      </c>
      <c r="K105" s="374">
        <v>100</v>
      </c>
      <c r="L105" s="646"/>
      <c r="M105" s="470">
        <v>20</v>
      </c>
      <c r="N105" s="470">
        <v>7</v>
      </c>
      <c r="O105" s="375">
        <f t="shared" si="2"/>
        <v>0.35</v>
      </c>
      <c r="P105" s="471">
        <v>0.35</v>
      </c>
      <c r="Q105" s="375">
        <f t="shared" si="3"/>
        <v>0.35</v>
      </c>
      <c r="R105" s="664" t="s">
        <v>1086</v>
      </c>
    </row>
    <row r="106" spans="1:18" ht="30" x14ac:dyDescent="0.2">
      <c r="A106" s="638" t="s">
        <v>305</v>
      </c>
      <c r="B106" s="639" t="s">
        <v>630</v>
      </c>
      <c r="C106" s="643" t="s">
        <v>603</v>
      </c>
      <c r="D106" s="660" t="s">
        <v>588</v>
      </c>
      <c r="E106" s="467"/>
      <c r="F106" s="642" t="s">
        <v>632</v>
      </c>
      <c r="G106" s="643" t="s">
        <v>688</v>
      </c>
      <c r="H106" s="644" t="s">
        <v>664</v>
      </c>
      <c r="I106" s="640" t="s">
        <v>635</v>
      </c>
      <c r="J106" s="645" t="s">
        <v>636</v>
      </c>
      <c r="K106" s="374">
        <v>100</v>
      </c>
      <c r="L106" s="646"/>
      <c r="M106" s="470">
        <v>20</v>
      </c>
      <c r="N106" s="470">
        <v>7</v>
      </c>
      <c r="O106" s="375">
        <f t="shared" si="2"/>
        <v>0.35</v>
      </c>
      <c r="P106" s="471">
        <v>0.35</v>
      </c>
      <c r="Q106" s="375">
        <f t="shared" si="3"/>
        <v>0.35</v>
      </c>
      <c r="R106" s="664" t="s">
        <v>1086</v>
      </c>
    </row>
    <row r="107" spans="1:18" ht="30" x14ac:dyDescent="0.2">
      <c r="A107" s="638" t="s">
        <v>305</v>
      </c>
      <c r="B107" s="639" t="s">
        <v>630</v>
      </c>
      <c r="C107" s="643" t="s">
        <v>603</v>
      </c>
      <c r="D107" s="660" t="s">
        <v>588</v>
      </c>
      <c r="E107" s="467"/>
      <c r="F107" s="642" t="s">
        <v>632</v>
      </c>
      <c r="G107" s="643" t="s">
        <v>689</v>
      </c>
      <c r="H107" s="644" t="s">
        <v>664</v>
      </c>
      <c r="I107" s="640" t="s">
        <v>635</v>
      </c>
      <c r="J107" s="645" t="s">
        <v>636</v>
      </c>
      <c r="K107" s="374">
        <v>100</v>
      </c>
      <c r="L107" s="646"/>
      <c r="M107" s="470">
        <v>20</v>
      </c>
      <c r="N107" s="470">
        <v>7</v>
      </c>
      <c r="O107" s="375">
        <f t="shared" si="2"/>
        <v>0.35</v>
      </c>
      <c r="P107" s="471">
        <v>0.35</v>
      </c>
      <c r="Q107" s="375">
        <f t="shared" si="3"/>
        <v>0.35</v>
      </c>
      <c r="R107" s="664" t="s">
        <v>1086</v>
      </c>
    </row>
    <row r="108" spans="1:18" ht="30" x14ac:dyDescent="0.2">
      <c r="A108" s="638" t="s">
        <v>305</v>
      </c>
      <c r="B108" s="639" t="s">
        <v>630</v>
      </c>
      <c r="C108" s="643" t="s">
        <v>603</v>
      </c>
      <c r="D108" s="660" t="s">
        <v>588</v>
      </c>
      <c r="E108" s="467"/>
      <c r="F108" s="642" t="s">
        <v>632</v>
      </c>
      <c r="G108" s="643" t="s">
        <v>668</v>
      </c>
      <c r="H108" s="644" t="s">
        <v>664</v>
      </c>
      <c r="I108" s="640" t="s">
        <v>635</v>
      </c>
      <c r="J108" s="645" t="s">
        <v>636</v>
      </c>
      <c r="K108" s="374">
        <v>100</v>
      </c>
      <c r="L108" s="646"/>
      <c r="M108" s="470">
        <v>20</v>
      </c>
      <c r="N108" s="470">
        <v>7</v>
      </c>
      <c r="O108" s="375">
        <f t="shared" si="2"/>
        <v>0.35</v>
      </c>
      <c r="P108" s="471">
        <v>0.35</v>
      </c>
      <c r="Q108" s="375">
        <f t="shared" si="3"/>
        <v>0.35</v>
      </c>
      <c r="R108" s="664" t="s">
        <v>1086</v>
      </c>
    </row>
    <row r="109" spans="1:18" ht="30" x14ac:dyDescent="0.2">
      <c r="A109" s="638" t="s">
        <v>305</v>
      </c>
      <c r="B109" s="639" t="s">
        <v>630</v>
      </c>
      <c r="C109" s="643" t="s">
        <v>603</v>
      </c>
      <c r="D109" s="660" t="s">
        <v>588</v>
      </c>
      <c r="E109" s="467"/>
      <c r="F109" s="642" t="s">
        <v>632</v>
      </c>
      <c r="G109" s="643" t="s">
        <v>669</v>
      </c>
      <c r="H109" s="644" t="s">
        <v>670</v>
      </c>
      <c r="I109" s="640" t="s">
        <v>635</v>
      </c>
      <c r="J109" s="645" t="s">
        <v>636</v>
      </c>
      <c r="K109" s="374">
        <v>100</v>
      </c>
      <c r="L109" s="646"/>
      <c r="M109" s="470">
        <v>20</v>
      </c>
      <c r="N109" s="470">
        <v>7</v>
      </c>
      <c r="O109" s="375">
        <f t="shared" si="2"/>
        <v>0.35</v>
      </c>
      <c r="P109" s="471">
        <v>0.35</v>
      </c>
      <c r="Q109" s="375">
        <f t="shared" si="3"/>
        <v>0.35</v>
      </c>
      <c r="R109" s="664" t="s">
        <v>1086</v>
      </c>
    </row>
    <row r="110" spans="1:18" ht="30" x14ac:dyDescent="0.2">
      <c r="A110" s="638" t="s">
        <v>305</v>
      </c>
      <c r="B110" s="639" t="s">
        <v>630</v>
      </c>
      <c r="C110" s="643" t="s">
        <v>603</v>
      </c>
      <c r="D110" s="660" t="s">
        <v>588</v>
      </c>
      <c r="E110" s="467"/>
      <c r="F110" s="642" t="s">
        <v>632</v>
      </c>
      <c r="G110" s="643" t="s">
        <v>671</v>
      </c>
      <c r="H110" s="644" t="s">
        <v>634</v>
      </c>
      <c r="I110" s="640" t="s">
        <v>635</v>
      </c>
      <c r="J110" s="645" t="s">
        <v>636</v>
      </c>
      <c r="K110" s="374">
        <v>100</v>
      </c>
      <c r="L110" s="646"/>
      <c r="M110" s="470">
        <v>20</v>
      </c>
      <c r="N110" s="470">
        <v>7</v>
      </c>
      <c r="O110" s="375">
        <f t="shared" si="2"/>
        <v>0.35</v>
      </c>
      <c r="P110" s="471">
        <v>0.35</v>
      </c>
      <c r="Q110" s="375">
        <f t="shared" si="3"/>
        <v>0.35</v>
      </c>
      <c r="R110" s="664" t="s">
        <v>1086</v>
      </c>
    </row>
    <row r="111" spans="1:18" ht="30" x14ac:dyDescent="0.2">
      <c r="A111" s="638" t="s">
        <v>305</v>
      </c>
      <c r="B111" s="639" t="s">
        <v>630</v>
      </c>
      <c r="C111" s="643" t="s">
        <v>603</v>
      </c>
      <c r="D111" s="660" t="s">
        <v>588</v>
      </c>
      <c r="E111" s="467"/>
      <c r="F111" s="642" t="s">
        <v>632</v>
      </c>
      <c r="G111" s="643" t="s">
        <v>672</v>
      </c>
      <c r="H111" s="644" t="s">
        <v>673</v>
      </c>
      <c r="I111" s="640" t="s">
        <v>635</v>
      </c>
      <c r="J111" s="645" t="s">
        <v>636</v>
      </c>
      <c r="K111" s="374">
        <v>100</v>
      </c>
      <c r="L111" s="646"/>
      <c r="M111" s="470">
        <v>20</v>
      </c>
      <c r="N111" s="470">
        <v>7</v>
      </c>
      <c r="O111" s="375">
        <f t="shared" si="2"/>
        <v>0.35</v>
      </c>
      <c r="P111" s="471">
        <v>0.35</v>
      </c>
      <c r="Q111" s="375">
        <f t="shared" si="3"/>
        <v>0.35</v>
      </c>
      <c r="R111" s="664" t="s">
        <v>1086</v>
      </c>
    </row>
    <row r="112" spans="1:18" ht="30" x14ac:dyDescent="0.2">
      <c r="A112" s="638" t="s">
        <v>305</v>
      </c>
      <c r="B112" s="639" t="s">
        <v>630</v>
      </c>
      <c r="C112" s="643" t="s">
        <v>603</v>
      </c>
      <c r="D112" s="660" t="s">
        <v>588</v>
      </c>
      <c r="E112" s="467"/>
      <c r="F112" s="642" t="s">
        <v>632</v>
      </c>
      <c r="G112" s="643" t="s">
        <v>674</v>
      </c>
      <c r="H112" s="648" t="s">
        <v>675</v>
      </c>
      <c r="I112" s="640" t="s">
        <v>635</v>
      </c>
      <c r="J112" s="645" t="s">
        <v>636</v>
      </c>
      <c r="K112" s="374">
        <v>100</v>
      </c>
      <c r="L112" s="646"/>
      <c r="M112" s="470">
        <v>20</v>
      </c>
      <c r="N112" s="470">
        <v>7</v>
      </c>
      <c r="O112" s="375">
        <f t="shared" si="2"/>
        <v>0.35</v>
      </c>
      <c r="P112" s="471">
        <v>0.35</v>
      </c>
      <c r="Q112" s="375">
        <f t="shared" si="3"/>
        <v>0.35</v>
      </c>
      <c r="R112" s="664" t="s">
        <v>1086</v>
      </c>
    </row>
    <row r="113" spans="1:18" ht="30" x14ac:dyDescent="0.2">
      <c r="A113" s="638" t="s">
        <v>305</v>
      </c>
      <c r="B113" s="639" t="s">
        <v>630</v>
      </c>
      <c r="C113" s="643" t="s">
        <v>603</v>
      </c>
      <c r="D113" s="660" t="s">
        <v>588</v>
      </c>
      <c r="E113" s="467"/>
      <c r="F113" s="642" t="s">
        <v>632</v>
      </c>
      <c r="G113" s="643" t="s">
        <v>676</v>
      </c>
      <c r="H113" s="648" t="s">
        <v>675</v>
      </c>
      <c r="I113" s="640" t="s">
        <v>635</v>
      </c>
      <c r="J113" s="645" t="s">
        <v>636</v>
      </c>
      <c r="K113" s="374">
        <v>100</v>
      </c>
      <c r="L113" s="646"/>
      <c r="M113" s="470">
        <v>20</v>
      </c>
      <c r="N113" s="470">
        <v>7</v>
      </c>
      <c r="O113" s="375">
        <f t="shared" si="2"/>
        <v>0.35</v>
      </c>
      <c r="P113" s="471">
        <v>0.35</v>
      </c>
      <c r="Q113" s="375">
        <f t="shared" si="3"/>
        <v>0.35</v>
      </c>
      <c r="R113" s="664" t="s">
        <v>1086</v>
      </c>
    </row>
    <row r="114" spans="1:18" ht="30" x14ac:dyDescent="0.2">
      <c r="A114" s="638" t="s">
        <v>305</v>
      </c>
      <c r="B114" s="639" t="s">
        <v>630</v>
      </c>
      <c r="C114" s="643" t="s">
        <v>603</v>
      </c>
      <c r="D114" s="660" t="s">
        <v>588</v>
      </c>
      <c r="E114" s="467"/>
      <c r="F114" s="642" t="s">
        <v>677</v>
      </c>
      <c r="G114" s="643" t="s">
        <v>678</v>
      </c>
      <c r="H114" s="644" t="s">
        <v>634</v>
      </c>
      <c r="I114" s="640" t="s">
        <v>635</v>
      </c>
      <c r="J114" s="645" t="s">
        <v>636</v>
      </c>
      <c r="K114" s="374">
        <v>100</v>
      </c>
      <c r="L114" s="646"/>
      <c r="M114" s="470">
        <v>20</v>
      </c>
      <c r="N114" s="470">
        <v>7</v>
      </c>
      <c r="O114" s="375">
        <f t="shared" si="2"/>
        <v>0.35</v>
      </c>
      <c r="P114" s="471">
        <v>0.35</v>
      </c>
      <c r="Q114" s="375">
        <f t="shared" si="3"/>
        <v>0.35</v>
      </c>
      <c r="R114" s="664" t="s">
        <v>1086</v>
      </c>
    </row>
    <row r="115" spans="1:18" ht="30" x14ac:dyDescent="0.2">
      <c r="A115" s="638" t="s">
        <v>305</v>
      </c>
      <c r="B115" s="639" t="s">
        <v>630</v>
      </c>
      <c r="C115" s="643" t="s">
        <v>603</v>
      </c>
      <c r="D115" s="660" t="s">
        <v>588</v>
      </c>
      <c r="E115" s="467"/>
      <c r="F115" s="642" t="s">
        <v>677</v>
      </c>
      <c r="G115" s="643" t="s">
        <v>679</v>
      </c>
      <c r="H115" s="644" t="s">
        <v>634</v>
      </c>
      <c r="I115" s="640" t="s">
        <v>635</v>
      </c>
      <c r="J115" s="645" t="s">
        <v>636</v>
      </c>
      <c r="K115" s="374">
        <v>100</v>
      </c>
      <c r="L115" s="646"/>
      <c r="M115" s="470">
        <v>20</v>
      </c>
      <c r="N115" s="470">
        <v>7</v>
      </c>
      <c r="O115" s="375">
        <f t="shared" si="2"/>
        <v>0.35</v>
      </c>
      <c r="P115" s="471">
        <v>0.35</v>
      </c>
      <c r="Q115" s="375">
        <f t="shared" si="3"/>
        <v>0.35</v>
      </c>
      <c r="R115" s="664" t="s">
        <v>1086</v>
      </c>
    </row>
    <row r="116" spans="1:18" ht="51" x14ac:dyDescent="0.2">
      <c r="A116" s="638" t="s">
        <v>305</v>
      </c>
      <c r="B116" s="639" t="s">
        <v>630</v>
      </c>
      <c r="C116" s="643" t="s">
        <v>603</v>
      </c>
      <c r="D116" s="660" t="s">
        <v>588</v>
      </c>
      <c r="E116" s="467"/>
      <c r="F116" s="642" t="s">
        <v>677</v>
      </c>
      <c r="G116" s="643" t="s">
        <v>680</v>
      </c>
      <c r="H116" s="644" t="s">
        <v>634</v>
      </c>
      <c r="I116" s="640" t="s">
        <v>635</v>
      </c>
      <c r="J116" s="645" t="s">
        <v>636</v>
      </c>
      <c r="K116" s="374">
        <v>100</v>
      </c>
      <c r="L116" s="656" t="s">
        <v>940</v>
      </c>
      <c r="M116" s="470">
        <v>20</v>
      </c>
      <c r="N116" s="470">
        <v>7</v>
      </c>
      <c r="O116" s="375">
        <f t="shared" si="2"/>
        <v>0.35</v>
      </c>
      <c r="P116" s="471">
        <v>0.35</v>
      </c>
      <c r="Q116" s="375">
        <f t="shared" si="3"/>
        <v>0.35</v>
      </c>
      <c r="R116" s="664" t="s">
        <v>1086</v>
      </c>
    </row>
    <row r="117" spans="1:18" ht="30" x14ac:dyDescent="0.2">
      <c r="A117" s="638" t="s">
        <v>305</v>
      </c>
      <c r="B117" s="639" t="s">
        <v>630</v>
      </c>
      <c r="C117" s="643" t="s">
        <v>603</v>
      </c>
      <c r="D117" s="660" t="s">
        <v>588</v>
      </c>
      <c r="E117" s="467"/>
      <c r="F117" s="642" t="s">
        <v>677</v>
      </c>
      <c r="G117" s="643" t="s">
        <v>681</v>
      </c>
      <c r="H117" s="644" t="s">
        <v>634</v>
      </c>
      <c r="I117" s="640" t="s">
        <v>635</v>
      </c>
      <c r="J117" s="645" t="s">
        <v>636</v>
      </c>
      <c r="K117" s="374">
        <v>100</v>
      </c>
      <c r="L117" s="646"/>
      <c r="M117" s="470">
        <v>20</v>
      </c>
      <c r="N117" s="470">
        <v>7</v>
      </c>
      <c r="O117" s="375">
        <f t="shared" si="2"/>
        <v>0.35</v>
      </c>
      <c r="P117" s="471">
        <v>0.35</v>
      </c>
      <c r="Q117" s="375">
        <f t="shared" si="3"/>
        <v>0.35</v>
      </c>
      <c r="R117" s="664" t="s">
        <v>1086</v>
      </c>
    </row>
    <row r="118" spans="1:18" ht="30" x14ac:dyDescent="0.2">
      <c r="A118" s="638" t="s">
        <v>305</v>
      </c>
      <c r="B118" s="639" t="s">
        <v>630</v>
      </c>
      <c r="C118" s="643" t="s">
        <v>603</v>
      </c>
      <c r="D118" s="660" t="s">
        <v>588</v>
      </c>
      <c r="E118" s="467"/>
      <c r="F118" s="642" t="s">
        <v>677</v>
      </c>
      <c r="G118" s="643" t="s">
        <v>682</v>
      </c>
      <c r="H118" s="644" t="s">
        <v>634</v>
      </c>
      <c r="I118" s="640" t="s">
        <v>635</v>
      </c>
      <c r="J118" s="645" t="s">
        <v>636</v>
      </c>
      <c r="K118" s="374">
        <v>100</v>
      </c>
      <c r="L118" s="646"/>
      <c r="M118" s="470">
        <v>20</v>
      </c>
      <c r="N118" s="470">
        <v>7</v>
      </c>
      <c r="O118" s="375">
        <f t="shared" si="2"/>
        <v>0.35</v>
      </c>
      <c r="P118" s="471">
        <v>0.35</v>
      </c>
      <c r="Q118" s="375">
        <f t="shared" si="3"/>
        <v>0.35</v>
      </c>
      <c r="R118" s="664" t="s">
        <v>1086</v>
      </c>
    </row>
    <row r="119" spans="1:18" ht="51" x14ac:dyDescent="0.2">
      <c r="A119" s="638" t="s">
        <v>305</v>
      </c>
      <c r="B119" s="639" t="s">
        <v>630</v>
      </c>
      <c r="C119" s="643" t="s">
        <v>603</v>
      </c>
      <c r="D119" s="660" t="s">
        <v>588</v>
      </c>
      <c r="E119" s="467"/>
      <c r="F119" s="642" t="s">
        <v>677</v>
      </c>
      <c r="G119" s="643" t="s">
        <v>683</v>
      </c>
      <c r="H119" s="644" t="s">
        <v>634</v>
      </c>
      <c r="I119" s="640" t="s">
        <v>635</v>
      </c>
      <c r="J119" s="645" t="s">
        <v>636</v>
      </c>
      <c r="K119" s="374">
        <v>100</v>
      </c>
      <c r="L119" s="656" t="s">
        <v>940</v>
      </c>
      <c r="M119" s="470">
        <v>20</v>
      </c>
      <c r="N119" s="470">
        <v>7</v>
      </c>
      <c r="O119" s="375">
        <f t="shared" si="2"/>
        <v>0.35</v>
      </c>
      <c r="P119" s="471">
        <v>0.35</v>
      </c>
      <c r="Q119" s="375">
        <f t="shared" si="3"/>
        <v>0.35</v>
      </c>
      <c r="R119" s="664" t="s">
        <v>1086</v>
      </c>
    </row>
    <row r="120" spans="1:18" ht="30" x14ac:dyDescent="0.2">
      <c r="A120" s="638" t="s">
        <v>305</v>
      </c>
      <c r="B120" s="639" t="s">
        <v>630</v>
      </c>
      <c r="C120" s="643" t="s">
        <v>603</v>
      </c>
      <c r="D120" s="660" t="s">
        <v>588</v>
      </c>
      <c r="E120" s="467"/>
      <c r="F120" s="642" t="s">
        <v>677</v>
      </c>
      <c r="G120" s="643" t="s">
        <v>684</v>
      </c>
      <c r="H120" s="644" t="s">
        <v>634</v>
      </c>
      <c r="I120" s="640" t="s">
        <v>635</v>
      </c>
      <c r="J120" s="645" t="s">
        <v>636</v>
      </c>
      <c r="K120" s="374">
        <v>100</v>
      </c>
      <c r="L120" s="646"/>
      <c r="M120" s="470">
        <v>20</v>
      </c>
      <c r="N120" s="470">
        <v>7</v>
      </c>
      <c r="O120" s="375">
        <f t="shared" si="2"/>
        <v>0.35</v>
      </c>
      <c r="P120" s="471">
        <v>0.35</v>
      </c>
      <c r="Q120" s="375">
        <f t="shared" si="3"/>
        <v>0.35</v>
      </c>
      <c r="R120" s="664" t="s">
        <v>1086</v>
      </c>
    </row>
    <row r="121" spans="1:18" ht="30" x14ac:dyDescent="0.2">
      <c r="A121" s="638" t="s">
        <v>305</v>
      </c>
      <c r="B121" s="639" t="s">
        <v>630</v>
      </c>
      <c r="C121" s="643" t="s">
        <v>603</v>
      </c>
      <c r="D121" s="660" t="s">
        <v>588</v>
      </c>
      <c r="E121" s="467"/>
      <c r="F121" s="642" t="s">
        <v>677</v>
      </c>
      <c r="G121" s="643" t="s">
        <v>685</v>
      </c>
      <c r="H121" s="644" t="s">
        <v>634</v>
      </c>
      <c r="I121" s="640" t="s">
        <v>635</v>
      </c>
      <c r="J121" s="645" t="s">
        <v>636</v>
      </c>
      <c r="K121" s="374">
        <v>100</v>
      </c>
      <c r="L121" s="646"/>
      <c r="M121" s="470">
        <v>20</v>
      </c>
      <c r="N121" s="470">
        <v>7</v>
      </c>
      <c r="O121" s="375">
        <f t="shared" si="2"/>
        <v>0.35</v>
      </c>
      <c r="P121" s="471">
        <v>0.35</v>
      </c>
      <c r="Q121" s="375">
        <f t="shared" si="3"/>
        <v>0.35</v>
      </c>
      <c r="R121" s="664" t="s">
        <v>1086</v>
      </c>
    </row>
    <row r="122" spans="1:18" ht="30" x14ac:dyDescent="0.2">
      <c r="A122" s="638" t="s">
        <v>305</v>
      </c>
      <c r="B122" s="639" t="s">
        <v>630</v>
      </c>
      <c r="C122" s="643" t="s">
        <v>690</v>
      </c>
      <c r="D122" s="660" t="s">
        <v>591</v>
      </c>
      <c r="E122" s="467"/>
      <c r="F122" s="642" t="s">
        <v>632</v>
      </c>
      <c r="G122" s="643" t="s">
        <v>633</v>
      </c>
      <c r="H122" s="644" t="s">
        <v>634</v>
      </c>
      <c r="I122" s="640" t="s">
        <v>635</v>
      </c>
      <c r="J122" s="645" t="s">
        <v>636</v>
      </c>
      <c r="K122" s="374">
        <v>100</v>
      </c>
      <c r="L122" s="646"/>
      <c r="M122" s="470">
        <v>34</v>
      </c>
      <c r="N122" s="470">
        <v>34</v>
      </c>
      <c r="O122" s="375">
        <f t="shared" si="2"/>
        <v>1</v>
      </c>
      <c r="P122" s="471">
        <v>1</v>
      </c>
      <c r="Q122" s="375">
        <f t="shared" si="3"/>
        <v>1</v>
      </c>
      <c r="R122" s="467"/>
    </row>
    <row r="123" spans="1:18" ht="30" x14ac:dyDescent="0.2">
      <c r="A123" s="638" t="s">
        <v>305</v>
      </c>
      <c r="B123" s="639" t="s">
        <v>630</v>
      </c>
      <c r="C123" s="643" t="s">
        <v>690</v>
      </c>
      <c r="D123" s="660" t="s">
        <v>591</v>
      </c>
      <c r="E123" s="467"/>
      <c r="F123" s="642" t="s">
        <v>632</v>
      </c>
      <c r="G123" s="643" t="s">
        <v>637</v>
      </c>
      <c r="H123" s="648" t="s">
        <v>638</v>
      </c>
      <c r="I123" s="640"/>
      <c r="J123" s="649"/>
      <c r="K123" s="374"/>
      <c r="L123" s="651"/>
      <c r="M123" s="470" t="s">
        <v>639</v>
      </c>
      <c r="N123" s="470" t="s">
        <v>639</v>
      </c>
      <c r="O123" s="375"/>
      <c r="P123" s="471"/>
      <c r="Q123" s="375"/>
      <c r="R123" s="467"/>
    </row>
    <row r="124" spans="1:18" ht="30" x14ac:dyDescent="0.2">
      <c r="A124" s="638" t="s">
        <v>305</v>
      </c>
      <c r="B124" s="639" t="s">
        <v>630</v>
      </c>
      <c r="C124" s="643" t="s">
        <v>690</v>
      </c>
      <c r="D124" s="660" t="s">
        <v>591</v>
      </c>
      <c r="E124" s="467"/>
      <c r="F124" s="642" t="s">
        <v>632</v>
      </c>
      <c r="G124" s="643" t="s">
        <v>640</v>
      </c>
      <c r="H124" s="644" t="s">
        <v>634</v>
      </c>
      <c r="I124" s="640" t="s">
        <v>635</v>
      </c>
      <c r="J124" s="645" t="s">
        <v>636</v>
      </c>
      <c r="K124" s="374">
        <v>100</v>
      </c>
      <c r="L124" s="651"/>
      <c r="M124" s="470">
        <v>34</v>
      </c>
      <c r="N124" s="470">
        <v>12</v>
      </c>
      <c r="O124" s="375">
        <f t="shared" si="2"/>
        <v>0.35294117647058826</v>
      </c>
      <c r="P124" s="471">
        <v>0.35294117647058826</v>
      </c>
      <c r="Q124" s="375">
        <f t="shared" si="3"/>
        <v>0.35294117647058826</v>
      </c>
      <c r="R124" s="467"/>
    </row>
    <row r="125" spans="1:18" ht="30" x14ac:dyDescent="0.2">
      <c r="A125" s="638" t="s">
        <v>305</v>
      </c>
      <c r="B125" s="639" t="s">
        <v>630</v>
      </c>
      <c r="C125" s="643" t="s">
        <v>690</v>
      </c>
      <c r="D125" s="660" t="s">
        <v>591</v>
      </c>
      <c r="E125" s="467"/>
      <c r="F125" s="661" t="s">
        <v>632</v>
      </c>
      <c r="G125" s="662" t="s">
        <v>686</v>
      </c>
      <c r="H125" s="663" t="s">
        <v>634</v>
      </c>
      <c r="I125" s="640" t="s">
        <v>635</v>
      </c>
      <c r="J125" s="645" t="s">
        <v>636</v>
      </c>
      <c r="K125" s="374">
        <v>100</v>
      </c>
      <c r="L125" s="651"/>
      <c r="M125" s="470">
        <v>34</v>
      </c>
      <c r="N125" s="470">
        <v>12</v>
      </c>
      <c r="O125" s="375">
        <f t="shared" si="2"/>
        <v>0.35294117647058826</v>
      </c>
      <c r="P125" s="471">
        <v>0.35294117647058826</v>
      </c>
      <c r="Q125" s="375">
        <f t="shared" si="3"/>
        <v>0.35294117647058826</v>
      </c>
      <c r="R125" s="467"/>
    </row>
    <row r="126" spans="1:18" ht="51" x14ac:dyDescent="0.2">
      <c r="A126" s="638" t="s">
        <v>305</v>
      </c>
      <c r="B126" s="639" t="s">
        <v>630</v>
      </c>
      <c r="C126" s="643" t="s">
        <v>690</v>
      </c>
      <c r="D126" s="660" t="s">
        <v>591</v>
      </c>
      <c r="E126" s="467"/>
      <c r="F126" s="661" t="s">
        <v>632</v>
      </c>
      <c r="G126" s="662" t="s">
        <v>687</v>
      </c>
      <c r="H126" s="663" t="s">
        <v>643</v>
      </c>
      <c r="I126" s="640" t="s">
        <v>644</v>
      </c>
      <c r="J126" s="645" t="s">
        <v>636</v>
      </c>
      <c r="K126" s="374">
        <v>100</v>
      </c>
      <c r="L126" s="656" t="s">
        <v>940</v>
      </c>
      <c r="M126" s="470">
        <v>34</v>
      </c>
      <c r="N126" s="470">
        <v>12</v>
      </c>
      <c r="O126" s="375">
        <f t="shared" si="2"/>
        <v>0.35294117647058826</v>
      </c>
      <c r="P126" s="471">
        <v>0.35294117647058826</v>
      </c>
      <c r="Q126" s="375">
        <f t="shared" si="3"/>
        <v>0.35294117647058826</v>
      </c>
      <c r="R126" s="467"/>
    </row>
    <row r="127" spans="1:18" ht="30" x14ac:dyDescent="0.2">
      <c r="A127" s="638" t="s">
        <v>305</v>
      </c>
      <c r="B127" s="639" t="s">
        <v>630</v>
      </c>
      <c r="C127" s="643" t="s">
        <v>690</v>
      </c>
      <c r="D127" s="660" t="s">
        <v>591</v>
      </c>
      <c r="E127" s="467"/>
      <c r="F127" s="642" t="s">
        <v>632</v>
      </c>
      <c r="G127" s="643" t="s">
        <v>645</v>
      </c>
      <c r="H127" s="644" t="s">
        <v>634</v>
      </c>
      <c r="I127" s="640" t="s">
        <v>635</v>
      </c>
      <c r="J127" s="645" t="s">
        <v>636</v>
      </c>
      <c r="K127" s="374">
        <v>100</v>
      </c>
      <c r="L127" s="651"/>
      <c r="M127" s="470">
        <v>34</v>
      </c>
      <c r="N127" s="470">
        <v>12</v>
      </c>
      <c r="O127" s="375">
        <f t="shared" si="2"/>
        <v>0.35294117647058826</v>
      </c>
      <c r="P127" s="471">
        <v>0.35294117647058826</v>
      </c>
      <c r="Q127" s="375">
        <f t="shared" si="3"/>
        <v>0.35294117647058826</v>
      </c>
      <c r="R127" s="467"/>
    </row>
    <row r="128" spans="1:18" ht="30" x14ac:dyDescent="0.2">
      <c r="A128" s="638" t="s">
        <v>305</v>
      </c>
      <c r="B128" s="639" t="s">
        <v>630</v>
      </c>
      <c r="C128" s="643" t="s">
        <v>690</v>
      </c>
      <c r="D128" s="660" t="s">
        <v>591</v>
      </c>
      <c r="E128" s="467"/>
      <c r="F128" s="661" t="s">
        <v>632</v>
      </c>
      <c r="G128" s="662" t="s">
        <v>646</v>
      </c>
      <c r="H128" s="663" t="s">
        <v>634</v>
      </c>
      <c r="I128" s="640" t="s">
        <v>635</v>
      </c>
      <c r="J128" s="645" t="s">
        <v>636</v>
      </c>
      <c r="K128" s="374">
        <v>100</v>
      </c>
      <c r="L128" s="656"/>
      <c r="M128" s="470">
        <v>34</v>
      </c>
      <c r="N128" s="470">
        <v>12</v>
      </c>
      <c r="O128" s="375">
        <f t="shared" si="2"/>
        <v>0.35294117647058826</v>
      </c>
      <c r="P128" s="471">
        <v>0.35294117647058826</v>
      </c>
      <c r="Q128" s="375">
        <f t="shared" si="3"/>
        <v>0.35294117647058826</v>
      </c>
      <c r="R128" s="467"/>
    </row>
    <row r="129" spans="1:18" ht="30" x14ac:dyDescent="0.2">
      <c r="A129" s="638" t="s">
        <v>305</v>
      </c>
      <c r="B129" s="639" t="s">
        <v>630</v>
      </c>
      <c r="C129" s="643" t="s">
        <v>690</v>
      </c>
      <c r="D129" s="660" t="s">
        <v>591</v>
      </c>
      <c r="E129" s="467"/>
      <c r="F129" s="661" t="s">
        <v>632</v>
      </c>
      <c r="G129" s="662" t="s">
        <v>647</v>
      </c>
      <c r="H129" s="663" t="s">
        <v>634</v>
      </c>
      <c r="I129" s="640" t="s">
        <v>635</v>
      </c>
      <c r="J129" s="645" t="s">
        <v>636</v>
      </c>
      <c r="K129" s="374">
        <v>100</v>
      </c>
      <c r="L129" s="646"/>
      <c r="M129" s="470">
        <v>34</v>
      </c>
      <c r="N129" s="470">
        <v>12</v>
      </c>
      <c r="O129" s="375">
        <f t="shared" si="2"/>
        <v>0.35294117647058826</v>
      </c>
      <c r="P129" s="471">
        <v>0.35294117647058826</v>
      </c>
      <c r="Q129" s="375">
        <f t="shared" si="3"/>
        <v>0.35294117647058826</v>
      </c>
      <c r="R129" s="467"/>
    </row>
    <row r="130" spans="1:18" ht="30" x14ac:dyDescent="0.2">
      <c r="A130" s="638" t="s">
        <v>305</v>
      </c>
      <c r="B130" s="639" t="s">
        <v>630</v>
      </c>
      <c r="C130" s="643" t="s">
        <v>690</v>
      </c>
      <c r="D130" s="660" t="s">
        <v>591</v>
      </c>
      <c r="E130" s="467"/>
      <c r="F130" s="642" t="s">
        <v>632</v>
      </c>
      <c r="G130" s="643" t="s">
        <v>648</v>
      </c>
      <c r="H130" s="644" t="s">
        <v>634</v>
      </c>
      <c r="I130" s="640" t="s">
        <v>635</v>
      </c>
      <c r="J130" s="645" t="s">
        <v>636</v>
      </c>
      <c r="K130" s="374">
        <v>100</v>
      </c>
      <c r="L130" s="646"/>
      <c r="M130" s="470">
        <v>34</v>
      </c>
      <c r="N130" s="470">
        <v>12</v>
      </c>
      <c r="O130" s="375">
        <f t="shared" si="2"/>
        <v>0.35294117647058826</v>
      </c>
      <c r="P130" s="471">
        <v>0.35294117647058826</v>
      </c>
      <c r="Q130" s="375">
        <f t="shared" si="3"/>
        <v>0.35294117647058826</v>
      </c>
      <c r="R130" s="467"/>
    </row>
    <row r="131" spans="1:18" ht="30" x14ac:dyDescent="0.2">
      <c r="A131" s="638" t="s">
        <v>305</v>
      </c>
      <c r="B131" s="639" t="s">
        <v>630</v>
      </c>
      <c r="C131" s="643" t="s">
        <v>690</v>
      </c>
      <c r="D131" s="660" t="s">
        <v>591</v>
      </c>
      <c r="E131" s="467"/>
      <c r="F131" s="642" t="s">
        <v>632</v>
      </c>
      <c r="G131" s="643" t="s">
        <v>649</v>
      </c>
      <c r="H131" s="644" t="s">
        <v>634</v>
      </c>
      <c r="I131" s="640" t="s">
        <v>635</v>
      </c>
      <c r="J131" s="645" t="s">
        <v>636</v>
      </c>
      <c r="K131" s="374">
        <v>100</v>
      </c>
      <c r="L131" s="646"/>
      <c r="M131" s="470" t="s">
        <v>639</v>
      </c>
      <c r="N131" s="470" t="s">
        <v>639</v>
      </c>
      <c r="O131" s="375"/>
      <c r="P131" s="471"/>
      <c r="Q131" s="375"/>
      <c r="R131" s="467"/>
    </row>
    <row r="132" spans="1:18" ht="51" x14ac:dyDescent="0.2">
      <c r="A132" s="638" t="s">
        <v>305</v>
      </c>
      <c r="B132" s="639" t="s">
        <v>630</v>
      </c>
      <c r="C132" s="643" t="s">
        <v>690</v>
      </c>
      <c r="D132" s="660" t="s">
        <v>591</v>
      </c>
      <c r="E132" s="467"/>
      <c r="F132" s="642" t="s">
        <v>632</v>
      </c>
      <c r="G132" s="643" t="s">
        <v>650</v>
      </c>
      <c r="H132" s="644" t="s">
        <v>651</v>
      </c>
      <c r="I132" s="640" t="s">
        <v>635</v>
      </c>
      <c r="J132" s="645" t="s">
        <v>636</v>
      </c>
      <c r="K132" s="374">
        <v>100</v>
      </c>
      <c r="L132" s="646"/>
      <c r="M132" s="470">
        <v>34</v>
      </c>
      <c r="N132" s="470">
        <v>12</v>
      </c>
      <c r="O132" s="375">
        <f t="shared" si="2"/>
        <v>0.35294117647058826</v>
      </c>
      <c r="P132" s="471">
        <v>0.35294117647058826</v>
      </c>
      <c r="Q132" s="375">
        <f t="shared" si="3"/>
        <v>0.35294117647058826</v>
      </c>
      <c r="R132" s="467"/>
    </row>
    <row r="133" spans="1:18" ht="51" x14ac:dyDescent="0.2">
      <c r="A133" s="638" t="s">
        <v>305</v>
      </c>
      <c r="B133" s="639" t="s">
        <v>630</v>
      </c>
      <c r="C133" s="643" t="s">
        <v>690</v>
      </c>
      <c r="D133" s="660" t="s">
        <v>591</v>
      </c>
      <c r="E133" s="467"/>
      <c r="F133" s="642" t="s">
        <v>632</v>
      </c>
      <c r="G133" s="643" t="s">
        <v>652</v>
      </c>
      <c r="H133" s="644" t="s">
        <v>651</v>
      </c>
      <c r="I133" s="640" t="s">
        <v>635</v>
      </c>
      <c r="J133" s="645" t="s">
        <v>636</v>
      </c>
      <c r="K133" s="374">
        <v>100</v>
      </c>
      <c r="L133" s="646"/>
      <c r="M133" s="470">
        <v>34</v>
      </c>
      <c r="N133" s="470">
        <v>12</v>
      </c>
      <c r="O133" s="375">
        <f t="shared" si="2"/>
        <v>0.35294117647058826</v>
      </c>
      <c r="P133" s="471">
        <v>0.35294117647058826</v>
      </c>
      <c r="Q133" s="375">
        <f t="shared" si="3"/>
        <v>0.35294117647058826</v>
      </c>
      <c r="R133" s="467"/>
    </row>
    <row r="134" spans="1:18" ht="30" x14ac:dyDescent="0.2">
      <c r="A134" s="638" t="s">
        <v>305</v>
      </c>
      <c r="B134" s="639" t="s">
        <v>630</v>
      </c>
      <c r="C134" s="643" t="s">
        <v>690</v>
      </c>
      <c r="D134" s="660" t="s">
        <v>591</v>
      </c>
      <c r="E134" s="467"/>
      <c r="F134" s="642" t="s">
        <v>632</v>
      </c>
      <c r="G134" s="643" t="s">
        <v>653</v>
      </c>
      <c r="H134" s="644" t="s">
        <v>634</v>
      </c>
      <c r="I134" s="640" t="s">
        <v>635</v>
      </c>
      <c r="J134" s="645" t="s">
        <v>636</v>
      </c>
      <c r="K134" s="374">
        <v>100</v>
      </c>
      <c r="L134" s="646"/>
      <c r="M134" s="470">
        <v>34</v>
      </c>
      <c r="N134" s="470">
        <v>12</v>
      </c>
      <c r="O134" s="375">
        <f t="shared" si="2"/>
        <v>0.35294117647058826</v>
      </c>
      <c r="P134" s="471">
        <v>0.35294117647058826</v>
      </c>
      <c r="Q134" s="375">
        <f t="shared" si="3"/>
        <v>0.35294117647058826</v>
      </c>
      <c r="R134" s="467"/>
    </row>
    <row r="135" spans="1:18" ht="38.25" x14ac:dyDescent="0.2">
      <c r="A135" s="638" t="s">
        <v>305</v>
      </c>
      <c r="B135" s="639" t="s">
        <v>630</v>
      </c>
      <c r="C135" s="643" t="s">
        <v>690</v>
      </c>
      <c r="D135" s="660" t="s">
        <v>591</v>
      </c>
      <c r="E135" s="467"/>
      <c r="F135" s="642" t="s">
        <v>632</v>
      </c>
      <c r="G135" s="643" t="s">
        <v>654</v>
      </c>
      <c r="H135" s="644" t="s">
        <v>655</v>
      </c>
      <c r="I135" s="640" t="s">
        <v>644</v>
      </c>
      <c r="J135" s="645" t="s">
        <v>636</v>
      </c>
      <c r="K135" s="374">
        <v>100</v>
      </c>
      <c r="L135" s="646"/>
      <c r="M135" s="470">
        <v>34</v>
      </c>
      <c r="N135" s="470">
        <v>12</v>
      </c>
      <c r="O135" s="375">
        <f t="shared" ref="O135:O198" si="4">N135/M135</f>
        <v>0.35294117647058826</v>
      </c>
      <c r="P135" s="471">
        <v>0.35294117647058826</v>
      </c>
      <c r="Q135" s="375">
        <f t="shared" ref="Q135:Q198" si="5">N135/(M135*K135/100)</f>
        <v>0.35294117647058826</v>
      </c>
      <c r="R135" s="467"/>
    </row>
    <row r="136" spans="1:18" ht="30" x14ac:dyDescent="0.2">
      <c r="A136" s="638" t="s">
        <v>305</v>
      </c>
      <c r="B136" s="639" t="s">
        <v>630</v>
      </c>
      <c r="C136" s="643" t="s">
        <v>690</v>
      </c>
      <c r="D136" s="660" t="s">
        <v>591</v>
      </c>
      <c r="E136" s="467"/>
      <c r="F136" s="642" t="s">
        <v>632</v>
      </c>
      <c r="G136" s="643" t="s">
        <v>656</v>
      </c>
      <c r="H136" s="648" t="s">
        <v>638</v>
      </c>
      <c r="I136" s="640"/>
      <c r="J136" s="645"/>
      <c r="K136" s="374"/>
      <c r="L136" s="646"/>
      <c r="M136" s="470" t="s">
        <v>639</v>
      </c>
      <c r="N136" s="470" t="s">
        <v>639</v>
      </c>
      <c r="O136" s="375"/>
      <c r="P136" s="471"/>
      <c r="Q136" s="375"/>
      <c r="R136" s="467"/>
    </row>
    <row r="137" spans="1:18" ht="30" x14ac:dyDescent="0.2">
      <c r="A137" s="638" t="s">
        <v>305</v>
      </c>
      <c r="B137" s="639" t="s">
        <v>630</v>
      </c>
      <c r="C137" s="643" t="s">
        <v>690</v>
      </c>
      <c r="D137" s="660" t="s">
        <v>591</v>
      </c>
      <c r="E137" s="467"/>
      <c r="F137" s="642" t="s">
        <v>632</v>
      </c>
      <c r="G137" s="643" t="s">
        <v>657</v>
      </c>
      <c r="H137" s="644" t="s">
        <v>634</v>
      </c>
      <c r="I137" s="640" t="s">
        <v>635</v>
      </c>
      <c r="J137" s="645" t="s">
        <v>636</v>
      </c>
      <c r="K137" s="374">
        <v>100</v>
      </c>
      <c r="L137" s="646"/>
      <c r="M137" s="470">
        <v>34</v>
      </c>
      <c r="N137" s="470">
        <v>12</v>
      </c>
      <c r="O137" s="375">
        <f t="shared" si="4"/>
        <v>0.35294117647058826</v>
      </c>
      <c r="P137" s="471">
        <v>0.35294117647058826</v>
      </c>
      <c r="Q137" s="375">
        <f t="shared" si="5"/>
        <v>0.35294117647058826</v>
      </c>
      <c r="R137" s="467"/>
    </row>
    <row r="138" spans="1:18" ht="30" x14ac:dyDescent="0.2">
      <c r="A138" s="638" t="s">
        <v>305</v>
      </c>
      <c r="B138" s="639" t="s">
        <v>630</v>
      </c>
      <c r="C138" s="643" t="s">
        <v>690</v>
      </c>
      <c r="D138" s="660" t="s">
        <v>591</v>
      </c>
      <c r="E138" s="467"/>
      <c r="F138" s="642" t="s">
        <v>632</v>
      </c>
      <c r="G138" s="643" t="s">
        <v>658</v>
      </c>
      <c r="H138" s="644" t="s">
        <v>634</v>
      </c>
      <c r="I138" s="640" t="s">
        <v>635</v>
      </c>
      <c r="J138" s="645" t="s">
        <v>636</v>
      </c>
      <c r="K138" s="374">
        <v>100</v>
      </c>
      <c r="L138" s="646"/>
      <c r="M138" s="470">
        <v>34</v>
      </c>
      <c r="N138" s="470">
        <v>12</v>
      </c>
      <c r="O138" s="375">
        <f t="shared" si="4"/>
        <v>0.35294117647058826</v>
      </c>
      <c r="P138" s="471">
        <v>0.35294117647058826</v>
      </c>
      <c r="Q138" s="375">
        <f t="shared" si="5"/>
        <v>0.35294117647058826</v>
      </c>
      <c r="R138" s="467"/>
    </row>
    <row r="139" spans="1:18" ht="38.25" x14ac:dyDescent="0.2">
      <c r="A139" s="638" t="s">
        <v>305</v>
      </c>
      <c r="B139" s="639" t="s">
        <v>630</v>
      </c>
      <c r="C139" s="643" t="s">
        <v>690</v>
      </c>
      <c r="D139" s="660" t="s">
        <v>591</v>
      </c>
      <c r="E139" s="467"/>
      <c r="F139" s="642" t="s">
        <v>632</v>
      </c>
      <c r="G139" s="643" t="s">
        <v>659</v>
      </c>
      <c r="H139" s="644" t="s">
        <v>655</v>
      </c>
      <c r="I139" s="640" t="s">
        <v>644</v>
      </c>
      <c r="J139" s="645" t="s">
        <v>636</v>
      </c>
      <c r="K139" s="374">
        <v>100</v>
      </c>
      <c r="L139" s="646"/>
      <c r="M139" s="470">
        <v>34</v>
      </c>
      <c r="N139" s="470">
        <v>12</v>
      </c>
      <c r="O139" s="375">
        <f t="shared" si="4"/>
        <v>0.35294117647058826</v>
      </c>
      <c r="P139" s="471">
        <v>0.35294117647058826</v>
      </c>
      <c r="Q139" s="375">
        <f t="shared" si="5"/>
        <v>0.35294117647058826</v>
      </c>
      <c r="R139" s="467"/>
    </row>
    <row r="140" spans="1:18" ht="30" x14ac:dyDescent="0.2">
      <c r="A140" s="638" t="s">
        <v>305</v>
      </c>
      <c r="B140" s="639" t="s">
        <v>630</v>
      </c>
      <c r="C140" s="643" t="s">
        <v>690</v>
      </c>
      <c r="D140" s="660" t="s">
        <v>591</v>
      </c>
      <c r="E140" s="467"/>
      <c r="F140" s="642" t="s">
        <v>632</v>
      </c>
      <c r="G140" s="643" t="s">
        <v>660</v>
      </c>
      <c r="H140" s="644" t="s">
        <v>634</v>
      </c>
      <c r="I140" s="640" t="s">
        <v>635</v>
      </c>
      <c r="J140" s="645" t="s">
        <v>636</v>
      </c>
      <c r="K140" s="374">
        <v>100</v>
      </c>
      <c r="L140" s="646"/>
      <c r="M140" s="470">
        <v>34</v>
      </c>
      <c r="N140" s="470">
        <v>12</v>
      </c>
      <c r="O140" s="375">
        <f t="shared" si="4"/>
        <v>0.35294117647058826</v>
      </c>
      <c r="P140" s="471">
        <v>0.35294117647058826</v>
      </c>
      <c r="Q140" s="375">
        <f t="shared" si="5"/>
        <v>0.35294117647058826</v>
      </c>
      <c r="R140" s="467"/>
    </row>
    <row r="141" spans="1:18" ht="51" x14ac:dyDescent="0.2">
      <c r="A141" s="638" t="s">
        <v>305</v>
      </c>
      <c r="B141" s="639" t="s">
        <v>630</v>
      </c>
      <c r="C141" s="643" t="s">
        <v>690</v>
      </c>
      <c r="D141" s="660" t="s">
        <v>591</v>
      </c>
      <c r="E141" s="467"/>
      <c r="F141" s="642" t="s">
        <v>632</v>
      </c>
      <c r="G141" s="643" t="s">
        <v>661</v>
      </c>
      <c r="H141" s="644" t="s">
        <v>634</v>
      </c>
      <c r="I141" s="640" t="s">
        <v>635</v>
      </c>
      <c r="J141" s="645" t="s">
        <v>636</v>
      </c>
      <c r="K141" s="374">
        <v>100</v>
      </c>
      <c r="L141" s="656" t="s">
        <v>940</v>
      </c>
      <c r="M141" s="470">
        <v>34</v>
      </c>
      <c r="N141" s="470">
        <v>12</v>
      </c>
      <c r="O141" s="375">
        <f t="shared" si="4"/>
        <v>0.35294117647058826</v>
      </c>
      <c r="P141" s="471">
        <v>0.35294117647058826</v>
      </c>
      <c r="Q141" s="375">
        <f t="shared" si="5"/>
        <v>0.35294117647058826</v>
      </c>
      <c r="R141" s="467"/>
    </row>
    <row r="142" spans="1:18" ht="30" x14ac:dyDescent="0.2">
      <c r="A142" s="638" t="s">
        <v>305</v>
      </c>
      <c r="B142" s="639" t="s">
        <v>630</v>
      </c>
      <c r="C142" s="643" t="s">
        <v>690</v>
      </c>
      <c r="D142" s="660" t="s">
        <v>591</v>
      </c>
      <c r="E142" s="467"/>
      <c r="F142" s="642" t="s">
        <v>632</v>
      </c>
      <c r="G142" s="643" t="s">
        <v>662</v>
      </c>
      <c r="H142" s="644" t="s">
        <v>663</v>
      </c>
      <c r="I142" s="640" t="s">
        <v>644</v>
      </c>
      <c r="J142" s="645" t="s">
        <v>636</v>
      </c>
      <c r="K142" s="374">
        <v>100</v>
      </c>
      <c r="L142" s="646"/>
      <c r="M142" s="470">
        <v>34</v>
      </c>
      <c r="N142" s="470">
        <v>12</v>
      </c>
      <c r="O142" s="375">
        <f t="shared" si="4"/>
        <v>0.35294117647058826</v>
      </c>
      <c r="P142" s="471">
        <v>0.35294117647058826</v>
      </c>
      <c r="Q142" s="375">
        <f t="shared" si="5"/>
        <v>0.35294117647058826</v>
      </c>
      <c r="R142" s="467"/>
    </row>
    <row r="143" spans="1:18" ht="30" x14ac:dyDescent="0.2">
      <c r="A143" s="638" t="s">
        <v>305</v>
      </c>
      <c r="B143" s="639" t="s">
        <v>630</v>
      </c>
      <c r="C143" s="643" t="s">
        <v>690</v>
      </c>
      <c r="D143" s="660" t="s">
        <v>591</v>
      </c>
      <c r="E143" s="467"/>
      <c r="F143" s="642" t="s">
        <v>632</v>
      </c>
      <c r="G143" s="643" t="s">
        <v>196</v>
      </c>
      <c r="H143" s="644" t="s">
        <v>664</v>
      </c>
      <c r="I143" s="640" t="s">
        <v>635</v>
      </c>
      <c r="J143" s="645" t="s">
        <v>636</v>
      </c>
      <c r="K143" s="374">
        <v>100</v>
      </c>
      <c r="L143" s="646"/>
      <c r="M143" s="470">
        <v>34</v>
      </c>
      <c r="N143" s="470">
        <v>12</v>
      </c>
      <c r="O143" s="375">
        <f t="shared" si="4"/>
        <v>0.35294117647058826</v>
      </c>
      <c r="P143" s="471">
        <v>0.35294117647058826</v>
      </c>
      <c r="Q143" s="375">
        <f t="shared" si="5"/>
        <v>0.35294117647058826</v>
      </c>
      <c r="R143" s="467"/>
    </row>
    <row r="144" spans="1:18" ht="30" x14ac:dyDescent="0.2">
      <c r="A144" s="638" t="s">
        <v>305</v>
      </c>
      <c r="B144" s="639" t="s">
        <v>630</v>
      </c>
      <c r="C144" s="643" t="s">
        <v>690</v>
      </c>
      <c r="D144" s="660" t="s">
        <v>591</v>
      </c>
      <c r="E144" s="467"/>
      <c r="F144" s="642" t="s">
        <v>632</v>
      </c>
      <c r="G144" s="643" t="s">
        <v>665</v>
      </c>
      <c r="H144" s="644" t="s">
        <v>664</v>
      </c>
      <c r="I144" s="640" t="s">
        <v>635</v>
      </c>
      <c r="J144" s="645" t="s">
        <v>636</v>
      </c>
      <c r="K144" s="374">
        <v>100</v>
      </c>
      <c r="L144" s="646"/>
      <c r="M144" s="470">
        <v>34</v>
      </c>
      <c r="N144" s="470">
        <v>12</v>
      </c>
      <c r="O144" s="375">
        <f t="shared" si="4"/>
        <v>0.35294117647058826</v>
      </c>
      <c r="P144" s="471">
        <v>0.35294117647058826</v>
      </c>
      <c r="Q144" s="375">
        <f t="shared" si="5"/>
        <v>0.35294117647058826</v>
      </c>
      <c r="R144" s="467"/>
    </row>
    <row r="145" spans="1:18" ht="30" x14ac:dyDescent="0.2">
      <c r="A145" s="638" t="s">
        <v>305</v>
      </c>
      <c r="B145" s="639" t="s">
        <v>630</v>
      </c>
      <c r="C145" s="643" t="s">
        <v>690</v>
      </c>
      <c r="D145" s="660" t="s">
        <v>591</v>
      </c>
      <c r="E145" s="467"/>
      <c r="F145" s="642" t="s">
        <v>632</v>
      </c>
      <c r="G145" s="643" t="s">
        <v>688</v>
      </c>
      <c r="H145" s="644" t="s">
        <v>664</v>
      </c>
      <c r="I145" s="640" t="s">
        <v>635</v>
      </c>
      <c r="J145" s="645" t="s">
        <v>636</v>
      </c>
      <c r="K145" s="374">
        <v>100</v>
      </c>
      <c r="L145" s="646"/>
      <c r="M145" s="470">
        <v>34</v>
      </c>
      <c r="N145" s="470">
        <v>12</v>
      </c>
      <c r="O145" s="375">
        <f t="shared" si="4"/>
        <v>0.35294117647058826</v>
      </c>
      <c r="P145" s="471">
        <v>0.35294117647058826</v>
      </c>
      <c r="Q145" s="375">
        <f t="shared" si="5"/>
        <v>0.35294117647058826</v>
      </c>
      <c r="R145" s="467"/>
    </row>
    <row r="146" spans="1:18" ht="30" x14ac:dyDescent="0.2">
      <c r="A146" s="638" t="s">
        <v>305</v>
      </c>
      <c r="B146" s="639" t="s">
        <v>630</v>
      </c>
      <c r="C146" s="643" t="s">
        <v>690</v>
      </c>
      <c r="D146" s="660" t="s">
        <v>591</v>
      </c>
      <c r="E146" s="467"/>
      <c r="F146" s="642" t="s">
        <v>632</v>
      </c>
      <c r="G146" s="643" t="s">
        <v>689</v>
      </c>
      <c r="H146" s="644" t="s">
        <v>664</v>
      </c>
      <c r="I146" s="640" t="s">
        <v>635</v>
      </c>
      <c r="J146" s="645" t="s">
        <v>636</v>
      </c>
      <c r="K146" s="374">
        <v>100</v>
      </c>
      <c r="L146" s="646"/>
      <c r="M146" s="470">
        <v>34</v>
      </c>
      <c r="N146" s="470">
        <v>12</v>
      </c>
      <c r="O146" s="375">
        <f t="shared" si="4"/>
        <v>0.35294117647058826</v>
      </c>
      <c r="P146" s="471">
        <v>0.35294117647058826</v>
      </c>
      <c r="Q146" s="375">
        <f t="shared" si="5"/>
        <v>0.35294117647058826</v>
      </c>
      <c r="R146" s="467"/>
    </row>
    <row r="147" spans="1:18" ht="30" x14ac:dyDescent="0.2">
      <c r="A147" s="638" t="s">
        <v>305</v>
      </c>
      <c r="B147" s="639" t="s">
        <v>630</v>
      </c>
      <c r="C147" s="643" t="s">
        <v>690</v>
      </c>
      <c r="D147" s="660" t="s">
        <v>591</v>
      </c>
      <c r="E147" s="467"/>
      <c r="F147" s="642" t="s">
        <v>632</v>
      </c>
      <c r="G147" s="643" t="s">
        <v>668</v>
      </c>
      <c r="H147" s="644" t="s">
        <v>664</v>
      </c>
      <c r="I147" s="640" t="s">
        <v>635</v>
      </c>
      <c r="J147" s="645" t="s">
        <v>636</v>
      </c>
      <c r="K147" s="374">
        <v>100</v>
      </c>
      <c r="L147" s="646"/>
      <c r="M147" s="470">
        <v>34</v>
      </c>
      <c r="N147" s="470">
        <v>12</v>
      </c>
      <c r="O147" s="375">
        <f t="shared" si="4"/>
        <v>0.35294117647058826</v>
      </c>
      <c r="P147" s="471">
        <v>0.35294117647058826</v>
      </c>
      <c r="Q147" s="375">
        <f t="shared" si="5"/>
        <v>0.35294117647058826</v>
      </c>
      <c r="R147" s="467"/>
    </row>
    <row r="148" spans="1:18" ht="30" x14ac:dyDescent="0.2">
      <c r="A148" s="638" t="s">
        <v>305</v>
      </c>
      <c r="B148" s="639" t="s">
        <v>630</v>
      </c>
      <c r="C148" s="643" t="s">
        <v>690</v>
      </c>
      <c r="D148" s="660" t="s">
        <v>591</v>
      </c>
      <c r="E148" s="467"/>
      <c r="F148" s="642" t="s">
        <v>632</v>
      </c>
      <c r="G148" s="643" t="s">
        <v>669</v>
      </c>
      <c r="H148" s="644" t="s">
        <v>670</v>
      </c>
      <c r="I148" s="640" t="s">
        <v>635</v>
      </c>
      <c r="J148" s="645" t="s">
        <v>636</v>
      </c>
      <c r="K148" s="374">
        <v>100</v>
      </c>
      <c r="L148" s="646"/>
      <c r="M148" s="470">
        <v>34</v>
      </c>
      <c r="N148" s="470">
        <v>12</v>
      </c>
      <c r="O148" s="375">
        <f t="shared" si="4"/>
        <v>0.35294117647058826</v>
      </c>
      <c r="P148" s="471">
        <v>0.35294117647058826</v>
      </c>
      <c r="Q148" s="375">
        <f t="shared" si="5"/>
        <v>0.35294117647058826</v>
      </c>
      <c r="R148" s="467"/>
    </row>
    <row r="149" spans="1:18" ht="30" x14ac:dyDescent="0.2">
      <c r="A149" s="638" t="s">
        <v>305</v>
      </c>
      <c r="B149" s="639" t="s">
        <v>630</v>
      </c>
      <c r="C149" s="643" t="s">
        <v>690</v>
      </c>
      <c r="D149" s="660" t="s">
        <v>591</v>
      </c>
      <c r="E149" s="467"/>
      <c r="F149" s="642" t="s">
        <v>632</v>
      </c>
      <c r="G149" s="643" t="s">
        <v>671</v>
      </c>
      <c r="H149" s="644" t="s">
        <v>634</v>
      </c>
      <c r="I149" s="640" t="s">
        <v>635</v>
      </c>
      <c r="J149" s="645" t="s">
        <v>636</v>
      </c>
      <c r="K149" s="374">
        <v>100</v>
      </c>
      <c r="L149" s="646"/>
      <c r="M149" s="470">
        <v>34</v>
      </c>
      <c r="N149" s="470">
        <v>12</v>
      </c>
      <c r="O149" s="375">
        <f t="shared" si="4"/>
        <v>0.35294117647058826</v>
      </c>
      <c r="P149" s="471">
        <v>0.35294117647058826</v>
      </c>
      <c r="Q149" s="375">
        <f t="shared" si="5"/>
        <v>0.35294117647058826</v>
      </c>
      <c r="R149" s="467"/>
    </row>
    <row r="150" spans="1:18" ht="30" x14ac:dyDescent="0.2">
      <c r="A150" s="638" t="s">
        <v>305</v>
      </c>
      <c r="B150" s="639" t="s">
        <v>630</v>
      </c>
      <c r="C150" s="643" t="s">
        <v>690</v>
      </c>
      <c r="D150" s="660" t="s">
        <v>591</v>
      </c>
      <c r="E150" s="467"/>
      <c r="F150" s="642" t="s">
        <v>632</v>
      </c>
      <c r="G150" s="643" t="s">
        <v>672</v>
      </c>
      <c r="H150" s="644" t="s">
        <v>673</v>
      </c>
      <c r="I150" s="640" t="s">
        <v>635</v>
      </c>
      <c r="J150" s="645" t="s">
        <v>636</v>
      </c>
      <c r="K150" s="374">
        <v>100</v>
      </c>
      <c r="L150" s="646"/>
      <c r="M150" s="470">
        <v>34</v>
      </c>
      <c r="N150" s="470">
        <v>12</v>
      </c>
      <c r="O150" s="375">
        <f t="shared" si="4"/>
        <v>0.35294117647058826</v>
      </c>
      <c r="P150" s="471">
        <v>0.35294117647058826</v>
      </c>
      <c r="Q150" s="375">
        <f t="shared" si="5"/>
        <v>0.35294117647058826</v>
      </c>
      <c r="R150" s="467"/>
    </row>
    <row r="151" spans="1:18" ht="30" x14ac:dyDescent="0.2">
      <c r="A151" s="638" t="s">
        <v>305</v>
      </c>
      <c r="B151" s="639" t="s">
        <v>630</v>
      </c>
      <c r="C151" s="643" t="s">
        <v>690</v>
      </c>
      <c r="D151" s="660" t="s">
        <v>591</v>
      </c>
      <c r="E151" s="467"/>
      <c r="F151" s="642" t="s">
        <v>632</v>
      </c>
      <c r="G151" s="643" t="s">
        <v>674</v>
      </c>
      <c r="H151" s="648" t="s">
        <v>675</v>
      </c>
      <c r="I151" s="640" t="s">
        <v>635</v>
      </c>
      <c r="J151" s="645" t="s">
        <v>636</v>
      </c>
      <c r="K151" s="374">
        <v>100</v>
      </c>
      <c r="L151" s="646"/>
      <c r="M151" s="470">
        <v>34</v>
      </c>
      <c r="N151" s="470">
        <v>12</v>
      </c>
      <c r="O151" s="375">
        <f t="shared" si="4"/>
        <v>0.35294117647058826</v>
      </c>
      <c r="P151" s="471">
        <v>0.35294117647058826</v>
      </c>
      <c r="Q151" s="375">
        <f t="shared" si="5"/>
        <v>0.35294117647058826</v>
      </c>
      <c r="R151" s="467"/>
    </row>
    <row r="152" spans="1:18" ht="30" x14ac:dyDescent="0.2">
      <c r="A152" s="638" t="s">
        <v>305</v>
      </c>
      <c r="B152" s="639" t="s">
        <v>630</v>
      </c>
      <c r="C152" s="643" t="s">
        <v>690</v>
      </c>
      <c r="D152" s="660" t="s">
        <v>591</v>
      </c>
      <c r="E152" s="467"/>
      <c r="F152" s="642" t="s">
        <v>632</v>
      </c>
      <c r="G152" s="643" t="s">
        <v>676</v>
      </c>
      <c r="H152" s="648" t="s">
        <v>675</v>
      </c>
      <c r="I152" s="640" t="s">
        <v>635</v>
      </c>
      <c r="J152" s="645" t="s">
        <v>636</v>
      </c>
      <c r="K152" s="374">
        <v>100</v>
      </c>
      <c r="L152" s="646"/>
      <c r="M152" s="470">
        <v>34</v>
      </c>
      <c r="N152" s="470">
        <v>12</v>
      </c>
      <c r="O152" s="375">
        <f t="shared" si="4"/>
        <v>0.35294117647058826</v>
      </c>
      <c r="P152" s="471">
        <v>0.35294117647058826</v>
      </c>
      <c r="Q152" s="375">
        <f t="shared" si="5"/>
        <v>0.35294117647058826</v>
      </c>
      <c r="R152" s="467"/>
    </row>
    <row r="153" spans="1:18" ht="30" x14ac:dyDescent="0.2">
      <c r="A153" s="638" t="s">
        <v>305</v>
      </c>
      <c r="B153" s="639" t="s">
        <v>630</v>
      </c>
      <c r="C153" s="643" t="s">
        <v>690</v>
      </c>
      <c r="D153" s="660" t="s">
        <v>591</v>
      </c>
      <c r="E153" s="467"/>
      <c r="F153" s="642" t="s">
        <v>677</v>
      </c>
      <c r="G153" s="643" t="s">
        <v>678</v>
      </c>
      <c r="H153" s="644" t="s">
        <v>634</v>
      </c>
      <c r="I153" s="640" t="s">
        <v>635</v>
      </c>
      <c r="J153" s="645" t="s">
        <v>636</v>
      </c>
      <c r="K153" s="374">
        <v>100</v>
      </c>
      <c r="L153" s="646"/>
      <c r="M153" s="470">
        <v>34</v>
      </c>
      <c r="N153" s="470">
        <v>12</v>
      </c>
      <c r="O153" s="375">
        <f t="shared" si="4"/>
        <v>0.35294117647058826</v>
      </c>
      <c r="P153" s="471">
        <v>0.35294117647058826</v>
      </c>
      <c r="Q153" s="375">
        <f t="shared" si="5"/>
        <v>0.35294117647058826</v>
      </c>
      <c r="R153" s="467"/>
    </row>
    <row r="154" spans="1:18" ht="30" x14ac:dyDescent="0.2">
      <c r="A154" s="638" t="s">
        <v>305</v>
      </c>
      <c r="B154" s="639" t="s">
        <v>630</v>
      </c>
      <c r="C154" s="643" t="s">
        <v>690</v>
      </c>
      <c r="D154" s="660" t="s">
        <v>591</v>
      </c>
      <c r="E154" s="467"/>
      <c r="F154" s="642" t="s">
        <v>677</v>
      </c>
      <c r="G154" s="643" t="s">
        <v>679</v>
      </c>
      <c r="H154" s="644" t="s">
        <v>634</v>
      </c>
      <c r="I154" s="640" t="s">
        <v>635</v>
      </c>
      <c r="J154" s="645" t="s">
        <v>636</v>
      </c>
      <c r="K154" s="374">
        <v>100</v>
      </c>
      <c r="L154" s="646"/>
      <c r="M154" s="470">
        <v>34</v>
      </c>
      <c r="N154" s="470">
        <v>12</v>
      </c>
      <c r="O154" s="375">
        <f t="shared" si="4"/>
        <v>0.35294117647058826</v>
      </c>
      <c r="P154" s="471">
        <v>0.35294117647058826</v>
      </c>
      <c r="Q154" s="375">
        <f t="shared" si="5"/>
        <v>0.35294117647058826</v>
      </c>
      <c r="R154" s="467"/>
    </row>
    <row r="155" spans="1:18" ht="51" x14ac:dyDescent="0.2">
      <c r="A155" s="638" t="s">
        <v>305</v>
      </c>
      <c r="B155" s="639" t="s">
        <v>630</v>
      </c>
      <c r="C155" s="643" t="s">
        <v>690</v>
      </c>
      <c r="D155" s="660" t="s">
        <v>591</v>
      </c>
      <c r="E155" s="467"/>
      <c r="F155" s="642" t="s">
        <v>677</v>
      </c>
      <c r="G155" s="643" t="s">
        <v>680</v>
      </c>
      <c r="H155" s="644" t="s">
        <v>634</v>
      </c>
      <c r="I155" s="640" t="s">
        <v>635</v>
      </c>
      <c r="J155" s="645" t="s">
        <v>636</v>
      </c>
      <c r="K155" s="374">
        <v>100</v>
      </c>
      <c r="L155" s="656" t="s">
        <v>940</v>
      </c>
      <c r="M155" s="470">
        <v>34</v>
      </c>
      <c r="N155" s="470">
        <v>12</v>
      </c>
      <c r="O155" s="375">
        <f t="shared" si="4"/>
        <v>0.35294117647058826</v>
      </c>
      <c r="P155" s="471">
        <v>0.35294117647058826</v>
      </c>
      <c r="Q155" s="375">
        <f t="shared" si="5"/>
        <v>0.35294117647058826</v>
      </c>
      <c r="R155" s="467"/>
    </row>
    <row r="156" spans="1:18" ht="30" x14ac:dyDescent="0.2">
      <c r="A156" s="638" t="s">
        <v>305</v>
      </c>
      <c r="B156" s="639" t="s">
        <v>630</v>
      </c>
      <c r="C156" s="643" t="s">
        <v>690</v>
      </c>
      <c r="D156" s="660" t="s">
        <v>591</v>
      </c>
      <c r="E156" s="467"/>
      <c r="F156" s="642" t="s">
        <v>677</v>
      </c>
      <c r="G156" s="643" t="s">
        <v>681</v>
      </c>
      <c r="H156" s="644" t="s">
        <v>634</v>
      </c>
      <c r="I156" s="640" t="s">
        <v>635</v>
      </c>
      <c r="J156" s="645" t="s">
        <v>636</v>
      </c>
      <c r="K156" s="374">
        <v>100</v>
      </c>
      <c r="L156" s="646"/>
      <c r="M156" s="470">
        <v>34</v>
      </c>
      <c r="N156" s="470">
        <v>12</v>
      </c>
      <c r="O156" s="375">
        <f t="shared" si="4"/>
        <v>0.35294117647058826</v>
      </c>
      <c r="P156" s="471">
        <v>0.35294117647058826</v>
      </c>
      <c r="Q156" s="375">
        <f t="shared" si="5"/>
        <v>0.35294117647058826</v>
      </c>
      <c r="R156" s="467"/>
    </row>
    <row r="157" spans="1:18" ht="30" x14ac:dyDescent="0.2">
      <c r="A157" s="638" t="s">
        <v>305</v>
      </c>
      <c r="B157" s="639" t="s">
        <v>630</v>
      </c>
      <c r="C157" s="643" t="s">
        <v>690</v>
      </c>
      <c r="D157" s="660" t="s">
        <v>591</v>
      </c>
      <c r="E157" s="467"/>
      <c r="F157" s="642" t="s">
        <v>677</v>
      </c>
      <c r="G157" s="643" t="s">
        <v>682</v>
      </c>
      <c r="H157" s="644" t="s">
        <v>634</v>
      </c>
      <c r="I157" s="640" t="s">
        <v>635</v>
      </c>
      <c r="J157" s="645" t="s">
        <v>636</v>
      </c>
      <c r="K157" s="374">
        <v>100</v>
      </c>
      <c r="L157" s="646"/>
      <c r="M157" s="470">
        <v>34</v>
      </c>
      <c r="N157" s="470">
        <v>12</v>
      </c>
      <c r="O157" s="375">
        <f t="shared" si="4"/>
        <v>0.35294117647058826</v>
      </c>
      <c r="P157" s="471">
        <v>0.35294117647058826</v>
      </c>
      <c r="Q157" s="375">
        <f t="shared" si="5"/>
        <v>0.35294117647058826</v>
      </c>
      <c r="R157" s="467"/>
    </row>
    <row r="158" spans="1:18" ht="51" x14ac:dyDescent="0.2">
      <c r="A158" s="638" t="s">
        <v>305</v>
      </c>
      <c r="B158" s="639" t="s">
        <v>630</v>
      </c>
      <c r="C158" s="643" t="s">
        <v>690</v>
      </c>
      <c r="D158" s="660" t="s">
        <v>591</v>
      </c>
      <c r="E158" s="467"/>
      <c r="F158" s="642" t="s">
        <v>677</v>
      </c>
      <c r="G158" s="643" t="s">
        <v>683</v>
      </c>
      <c r="H158" s="644" t="s">
        <v>634</v>
      </c>
      <c r="I158" s="640" t="s">
        <v>635</v>
      </c>
      <c r="J158" s="645" t="s">
        <v>636</v>
      </c>
      <c r="K158" s="374">
        <v>100</v>
      </c>
      <c r="L158" s="656" t="s">
        <v>940</v>
      </c>
      <c r="M158" s="470">
        <v>34</v>
      </c>
      <c r="N158" s="470">
        <v>12</v>
      </c>
      <c r="O158" s="375">
        <f t="shared" si="4"/>
        <v>0.35294117647058826</v>
      </c>
      <c r="P158" s="471">
        <v>0.35294117647058826</v>
      </c>
      <c r="Q158" s="375">
        <f t="shared" si="5"/>
        <v>0.35294117647058826</v>
      </c>
      <c r="R158" s="467"/>
    </row>
    <row r="159" spans="1:18" ht="30" x14ac:dyDescent="0.2">
      <c r="A159" s="638" t="s">
        <v>305</v>
      </c>
      <c r="B159" s="639" t="s">
        <v>630</v>
      </c>
      <c r="C159" s="643" t="s">
        <v>690</v>
      </c>
      <c r="D159" s="660" t="s">
        <v>591</v>
      </c>
      <c r="E159" s="467"/>
      <c r="F159" s="642" t="s">
        <v>677</v>
      </c>
      <c r="G159" s="643" t="s">
        <v>684</v>
      </c>
      <c r="H159" s="644" t="s">
        <v>634</v>
      </c>
      <c r="I159" s="640" t="s">
        <v>635</v>
      </c>
      <c r="J159" s="645" t="s">
        <v>636</v>
      </c>
      <c r="K159" s="374">
        <v>100</v>
      </c>
      <c r="L159" s="646"/>
      <c r="M159" s="470">
        <v>34</v>
      </c>
      <c r="N159" s="470">
        <v>12</v>
      </c>
      <c r="O159" s="375">
        <f t="shared" si="4"/>
        <v>0.35294117647058826</v>
      </c>
      <c r="P159" s="471">
        <v>0.35294117647058826</v>
      </c>
      <c r="Q159" s="375">
        <f t="shared" si="5"/>
        <v>0.35294117647058826</v>
      </c>
      <c r="R159" s="467"/>
    </row>
    <row r="160" spans="1:18" ht="30" x14ac:dyDescent="0.2">
      <c r="A160" s="638" t="s">
        <v>305</v>
      </c>
      <c r="B160" s="639" t="s">
        <v>630</v>
      </c>
      <c r="C160" s="643" t="s">
        <v>690</v>
      </c>
      <c r="D160" s="660" t="s">
        <v>591</v>
      </c>
      <c r="E160" s="467"/>
      <c r="F160" s="642" t="s">
        <v>677</v>
      </c>
      <c r="G160" s="643" t="s">
        <v>685</v>
      </c>
      <c r="H160" s="644" t="s">
        <v>634</v>
      </c>
      <c r="I160" s="640" t="s">
        <v>635</v>
      </c>
      <c r="J160" s="645" t="s">
        <v>636</v>
      </c>
      <c r="K160" s="374">
        <v>100</v>
      </c>
      <c r="L160" s="646"/>
      <c r="M160" s="470">
        <v>34</v>
      </c>
      <c r="N160" s="470">
        <v>12</v>
      </c>
      <c r="O160" s="375">
        <f t="shared" si="4"/>
        <v>0.35294117647058826</v>
      </c>
      <c r="P160" s="471">
        <v>0.35294117647058826</v>
      </c>
      <c r="Q160" s="375">
        <f t="shared" si="5"/>
        <v>0.35294117647058826</v>
      </c>
      <c r="R160" s="467"/>
    </row>
    <row r="161" spans="1:18" ht="30" x14ac:dyDescent="0.2">
      <c r="A161" s="638" t="s">
        <v>305</v>
      </c>
      <c r="B161" s="639" t="s">
        <v>630</v>
      </c>
      <c r="C161" s="643" t="s">
        <v>690</v>
      </c>
      <c r="D161" s="660" t="s">
        <v>593</v>
      </c>
      <c r="E161" s="467"/>
      <c r="F161" s="642" t="s">
        <v>632</v>
      </c>
      <c r="G161" s="643" t="s">
        <v>633</v>
      </c>
      <c r="H161" s="644" t="s">
        <v>634</v>
      </c>
      <c r="I161" s="640" t="s">
        <v>635</v>
      </c>
      <c r="J161" s="645" t="s">
        <v>636</v>
      </c>
      <c r="K161" s="374">
        <v>100</v>
      </c>
      <c r="L161" s="646"/>
      <c r="M161" s="470">
        <v>9</v>
      </c>
      <c r="N161" s="470">
        <v>9</v>
      </c>
      <c r="O161" s="375">
        <f t="shared" si="4"/>
        <v>1</v>
      </c>
      <c r="P161" s="471">
        <v>1</v>
      </c>
      <c r="Q161" s="375">
        <f t="shared" si="5"/>
        <v>1</v>
      </c>
      <c r="R161" s="467"/>
    </row>
    <row r="162" spans="1:18" ht="30" x14ac:dyDescent="0.2">
      <c r="A162" s="638" t="s">
        <v>305</v>
      </c>
      <c r="B162" s="639" t="s">
        <v>630</v>
      </c>
      <c r="C162" s="643" t="s">
        <v>690</v>
      </c>
      <c r="D162" s="660" t="s">
        <v>593</v>
      </c>
      <c r="E162" s="467"/>
      <c r="F162" s="642" t="s">
        <v>632</v>
      </c>
      <c r="G162" s="643" t="s">
        <v>637</v>
      </c>
      <c r="H162" s="648" t="s">
        <v>638</v>
      </c>
      <c r="I162" s="640"/>
      <c r="J162" s="649"/>
      <c r="K162" s="374"/>
      <c r="L162" s="651"/>
      <c r="M162" s="470" t="s">
        <v>639</v>
      </c>
      <c r="N162" s="470" t="s">
        <v>639</v>
      </c>
      <c r="O162" s="375"/>
      <c r="P162" s="471"/>
      <c r="Q162" s="375"/>
      <c r="R162" s="467"/>
    </row>
    <row r="163" spans="1:18" ht="30" x14ac:dyDescent="0.2">
      <c r="A163" s="638" t="s">
        <v>305</v>
      </c>
      <c r="B163" s="639" t="s">
        <v>630</v>
      </c>
      <c r="C163" s="643" t="s">
        <v>690</v>
      </c>
      <c r="D163" s="660" t="s">
        <v>593</v>
      </c>
      <c r="E163" s="467"/>
      <c r="F163" s="642" t="s">
        <v>632</v>
      </c>
      <c r="G163" s="643" t="s">
        <v>640</v>
      </c>
      <c r="H163" s="644" t="s">
        <v>634</v>
      </c>
      <c r="I163" s="640" t="s">
        <v>635</v>
      </c>
      <c r="J163" s="645" t="s">
        <v>636</v>
      </c>
      <c r="K163" s="374">
        <v>100</v>
      </c>
      <c r="L163" s="651"/>
      <c r="M163" s="470">
        <v>9</v>
      </c>
      <c r="N163" s="470">
        <v>5</v>
      </c>
      <c r="O163" s="375">
        <f t="shared" si="4"/>
        <v>0.55555555555555558</v>
      </c>
      <c r="P163" s="471">
        <v>0.55555555555555558</v>
      </c>
      <c r="Q163" s="375">
        <f t="shared" si="5"/>
        <v>0.55555555555555558</v>
      </c>
      <c r="R163" s="467"/>
    </row>
    <row r="164" spans="1:18" ht="30" x14ac:dyDescent="0.2">
      <c r="A164" s="638" t="s">
        <v>305</v>
      </c>
      <c r="B164" s="639" t="s">
        <v>630</v>
      </c>
      <c r="C164" s="643" t="s">
        <v>690</v>
      </c>
      <c r="D164" s="660" t="s">
        <v>593</v>
      </c>
      <c r="E164" s="467"/>
      <c r="F164" s="661" t="s">
        <v>632</v>
      </c>
      <c r="G164" s="662" t="s">
        <v>686</v>
      </c>
      <c r="H164" s="663" t="s">
        <v>634</v>
      </c>
      <c r="I164" s="640" t="s">
        <v>635</v>
      </c>
      <c r="J164" s="645" t="s">
        <v>636</v>
      </c>
      <c r="K164" s="374">
        <v>100</v>
      </c>
      <c r="L164" s="651"/>
      <c r="M164" s="470">
        <v>9</v>
      </c>
      <c r="N164" s="470">
        <v>5</v>
      </c>
      <c r="O164" s="375">
        <f t="shared" si="4"/>
        <v>0.55555555555555558</v>
      </c>
      <c r="P164" s="471">
        <v>0.55555555555555558</v>
      </c>
      <c r="Q164" s="375">
        <f t="shared" si="5"/>
        <v>0.55555555555555558</v>
      </c>
      <c r="R164" s="467"/>
    </row>
    <row r="165" spans="1:18" ht="51" x14ac:dyDescent="0.2">
      <c r="A165" s="638" t="s">
        <v>305</v>
      </c>
      <c r="B165" s="639" t="s">
        <v>630</v>
      </c>
      <c r="C165" s="643" t="s">
        <v>690</v>
      </c>
      <c r="D165" s="660" t="s">
        <v>593</v>
      </c>
      <c r="E165" s="467"/>
      <c r="F165" s="661" t="s">
        <v>632</v>
      </c>
      <c r="G165" s="662" t="s">
        <v>687</v>
      </c>
      <c r="H165" s="663" t="s">
        <v>643</v>
      </c>
      <c r="I165" s="640" t="s">
        <v>644</v>
      </c>
      <c r="J165" s="645" t="s">
        <v>636</v>
      </c>
      <c r="K165" s="374">
        <v>100</v>
      </c>
      <c r="L165" s="656" t="s">
        <v>940</v>
      </c>
      <c r="M165" s="470">
        <v>9</v>
      </c>
      <c r="N165" s="470">
        <v>5</v>
      </c>
      <c r="O165" s="375">
        <f t="shared" si="4"/>
        <v>0.55555555555555558</v>
      </c>
      <c r="P165" s="471">
        <v>0.55555555555555558</v>
      </c>
      <c r="Q165" s="375">
        <f t="shared" si="5"/>
        <v>0.55555555555555558</v>
      </c>
      <c r="R165" s="467"/>
    </row>
    <row r="166" spans="1:18" ht="30" x14ac:dyDescent="0.2">
      <c r="A166" s="638" t="s">
        <v>305</v>
      </c>
      <c r="B166" s="639" t="s">
        <v>630</v>
      </c>
      <c r="C166" s="643" t="s">
        <v>690</v>
      </c>
      <c r="D166" s="660" t="s">
        <v>593</v>
      </c>
      <c r="E166" s="467"/>
      <c r="F166" s="642" t="s">
        <v>632</v>
      </c>
      <c r="G166" s="643" t="s">
        <v>645</v>
      </c>
      <c r="H166" s="644" t="s">
        <v>634</v>
      </c>
      <c r="I166" s="640" t="s">
        <v>635</v>
      </c>
      <c r="J166" s="645" t="s">
        <v>636</v>
      </c>
      <c r="K166" s="374">
        <v>100</v>
      </c>
      <c r="L166" s="651"/>
      <c r="M166" s="470">
        <v>9</v>
      </c>
      <c r="N166" s="470">
        <v>5</v>
      </c>
      <c r="O166" s="375">
        <f t="shared" si="4"/>
        <v>0.55555555555555558</v>
      </c>
      <c r="P166" s="471">
        <v>0.55555555555555558</v>
      </c>
      <c r="Q166" s="375">
        <f t="shared" si="5"/>
        <v>0.55555555555555558</v>
      </c>
      <c r="R166" s="467"/>
    </row>
    <row r="167" spans="1:18" ht="30" x14ac:dyDescent="0.2">
      <c r="A167" s="638" t="s">
        <v>305</v>
      </c>
      <c r="B167" s="639" t="s">
        <v>630</v>
      </c>
      <c r="C167" s="643" t="s">
        <v>690</v>
      </c>
      <c r="D167" s="660" t="s">
        <v>593</v>
      </c>
      <c r="E167" s="467"/>
      <c r="F167" s="661" t="s">
        <v>632</v>
      </c>
      <c r="G167" s="662" t="s">
        <v>646</v>
      </c>
      <c r="H167" s="663" t="s">
        <v>634</v>
      </c>
      <c r="I167" s="640" t="s">
        <v>635</v>
      </c>
      <c r="J167" s="645" t="s">
        <v>636</v>
      </c>
      <c r="K167" s="374">
        <v>100</v>
      </c>
      <c r="L167" s="646"/>
      <c r="M167" s="470">
        <v>9</v>
      </c>
      <c r="N167" s="470">
        <v>5</v>
      </c>
      <c r="O167" s="375">
        <f t="shared" si="4"/>
        <v>0.55555555555555558</v>
      </c>
      <c r="P167" s="471">
        <v>0.55555555555555558</v>
      </c>
      <c r="Q167" s="375">
        <f t="shared" si="5"/>
        <v>0.55555555555555558</v>
      </c>
      <c r="R167" s="467"/>
    </row>
    <row r="168" spans="1:18" ht="30" x14ac:dyDescent="0.2">
      <c r="A168" s="638" t="s">
        <v>305</v>
      </c>
      <c r="B168" s="639" t="s">
        <v>630</v>
      </c>
      <c r="C168" s="643" t="s">
        <v>690</v>
      </c>
      <c r="D168" s="660" t="s">
        <v>593</v>
      </c>
      <c r="E168" s="467"/>
      <c r="F168" s="661" t="s">
        <v>632</v>
      </c>
      <c r="G168" s="662" t="s">
        <v>647</v>
      </c>
      <c r="H168" s="663" t="s">
        <v>634</v>
      </c>
      <c r="I168" s="640" t="s">
        <v>635</v>
      </c>
      <c r="J168" s="645" t="s">
        <v>636</v>
      </c>
      <c r="K168" s="374">
        <v>100</v>
      </c>
      <c r="L168" s="646"/>
      <c r="M168" s="470">
        <v>9</v>
      </c>
      <c r="N168" s="470">
        <v>5</v>
      </c>
      <c r="O168" s="375">
        <f t="shared" si="4"/>
        <v>0.55555555555555558</v>
      </c>
      <c r="P168" s="471">
        <v>0.55555555555555558</v>
      </c>
      <c r="Q168" s="375">
        <f t="shared" si="5"/>
        <v>0.55555555555555558</v>
      </c>
      <c r="R168" s="467"/>
    </row>
    <row r="169" spans="1:18" ht="30" x14ac:dyDescent="0.2">
      <c r="A169" s="638" t="s">
        <v>305</v>
      </c>
      <c r="B169" s="639" t="s">
        <v>630</v>
      </c>
      <c r="C169" s="643" t="s">
        <v>690</v>
      </c>
      <c r="D169" s="660" t="s">
        <v>593</v>
      </c>
      <c r="E169" s="467"/>
      <c r="F169" s="642" t="s">
        <v>632</v>
      </c>
      <c r="G169" s="643" t="s">
        <v>648</v>
      </c>
      <c r="H169" s="644" t="s">
        <v>634</v>
      </c>
      <c r="I169" s="640" t="s">
        <v>635</v>
      </c>
      <c r="J169" s="645" t="s">
        <v>636</v>
      </c>
      <c r="K169" s="374">
        <v>100</v>
      </c>
      <c r="L169" s="646"/>
      <c r="M169" s="470">
        <v>9</v>
      </c>
      <c r="N169" s="470">
        <v>5</v>
      </c>
      <c r="O169" s="375">
        <f t="shared" si="4"/>
        <v>0.55555555555555558</v>
      </c>
      <c r="P169" s="471">
        <v>0.55555555555555558</v>
      </c>
      <c r="Q169" s="375">
        <f t="shared" si="5"/>
        <v>0.55555555555555558</v>
      </c>
      <c r="R169" s="467"/>
    </row>
    <row r="170" spans="1:18" ht="30" x14ac:dyDescent="0.2">
      <c r="A170" s="638" t="s">
        <v>305</v>
      </c>
      <c r="B170" s="639" t="s">
        <v>630</v>
      </c>
      <c r="C170" s="643" t="s">
        <v>690</v>
      </c>
      <c r="D170" s="660" t="s">
        <v>593</v>
      </c>
      <c r="E170" s="467"/>
      <c r="F170" s="642" t="s">
        <v>632</v>
      </c>
      <c r="G170" s="643" t="s">
        <v>649</v>
      </c>
      <c r="H170" s="644" t="s">
        <v>634</v>
      </c>
      <c r="I170" s="640" t="s">
        <v>635</v>
      </c>
      <c r="J170" s="645" t="s">
        <v>636</v>
      </c>
      <c r="K170" s="374">
        <v>100</v>
      </c>
      <c r="L170" s="646"/>
      <c r="M170" s="470" t="s">
        <v>639</v>
      </c>
      <c r="N170" s="470" t="s">
        <v>639</v>
      </c>
      <c r="O170" s="375"/>
      <c r="P170" s="471"/>
      <c r="Q170" s="375"/>
      <c r="R170" s="467"/>
    </row>
    <row r="171" spans="1:18" ht="51" x14ac:dyDescent="0.2">
      <c r="A171" s="638" t="s">
        <v>305</v>
      </c>
      <c r="B171" s="639" t="s">
        <v>630</v>
      </c>
      <c r="C171" s="643" t="s">
        <v>690</v>
      </c>
      <c r="D171" s="660" t="s">
        <v>593</v>
      </c>
      <c r="E171" s="467"/>
      <c r="F171" s="642" t="s">
        <v>632</v>
      </c>
      <c r="G171" s="643" t="s">
        <v>650</v>
      </c>
      <c r="H171" s="644" t="s">
        <v>651</v>
      </c>
      <c r="I171" s="640" t="s">
        <v>635</v>
      </c>
      <c r="J171" s="645" t="s">
        <v>636</v>
      </c>
      <c r="K171" s="374">
        <v>100</v>
      </c>
      <c r="L171" s="646"/>
      <c r="M171" s="470">
        <v>9</v>
      </c>
      <c r="N171" s="470">
        <v>5</v>
      </c>
      <c r="O171" s="375">
        <f t="shared" si="4"/>
        <v>0.55555555555555558</v>
      </c>
      <c r="P171" s="471">
        <v>0.55555555555555558</v>
      </c>
      <c r="Q171" s="375">
        <f t="shared" si="5"/>
        <v>0.55555555555555558</v>
      </c>
      <c r="R171" s="467"/>
    </row>
    <row r="172" spans="1:18" ht="51" x14ac:dyDescent="0.2">
      <c r="A172" s="638" t="s">
        <v>305</v>
      </c>
      <c r="B172" s="639" t="s">
        <v>630</v>
      </c>
      <c r="C172" s="643" t="s">
        <v>690</v>
      </c>
      <c r="D172" s="660" t="s">
        <v>593</v>
      </c>
      <c r="E172" s="467"/>
      <c r="F172" s="642" t="s">
        <v>632</v>
      </c>
      <c r="G172" s="643" t="s">
        <v>652</v>
      </c>
      <c r="H172" s="644" t="s">
        <v>651</v>
      </c>
      <c r="I172" s="640" t="s">
        <v>635</v>
      </c>
      <c r="J172" s="645" t="s">
        <v>636</v>
      </c>
      <c r="K172" s="374">
        <v>100</v>
      </c>
      <c r="L172" s="646"/>
      <c r="M172" s="470">
        <v>9</v>
      </c>
      <c r="N172" s="470">
        <v>5</v>
      </c>
      <c r="O172" s="375">
        <f t="shared" si="4"/>
        <v>0.55555555555555558</v>
      </c>
      <c r="P172" s="471">
        <v>0.55555555555555558</v>
      </c>
      <c r="Q172" s="375">
        <f t="shared" si="5"/>
        <v>0.55555555555555558</v>
      </c>
      <c r="R172" s="467"/>
    </row>
    <row r="173" spans="1:18" ht="30" x14ac:dyDescent="0.2">
      <c r="A173" s="638" t="s">
        <v>305</v>
      </c>
      <c r="B173" s="639" t="s">
        <v>630</v>
      </c>
      <c r="C173" s="643" t="s">
        <v>690</v>
      </c>
      <c r="D173" s="660" t="s">
        <v>593</v>
      </c>
      <c r="E173" s="467"/>
      <c r="F173" s="642" t="s">
        <v>632</v>
      </c>
      <c r="G173" s="643" t="s">
        <v>653</v>
      </c>
      <c r="H173" s="644" t="s">
        <v>634</v>
      </c>
      <c r="I173" s="640" t="s">
        <v>635</v>
      </c>
      <c r="J173" s="645" t="s">
        <v>636</v>
      </c>
      <c r="K173" s="374">
        <v>100</v>
      </c>
      <c r="L173" s="646"/>
      <c r="M173" s="470">
        <v>9</v>
      </c>
      <c r="N173" s="470">
        <v>5</v>
      </c>
      <c r="O173" s="375">
        <f t="shared" si="4"/>
        <v>0.55555555555555558</v>
      </c>
      <c r="P173" s="471">
        <v>0.55555555555555558</v>
      </c>
      <c r="Q173" s="375">
        <f t="shared" si="5"/>
        <v>0.55555555555555558</v>
      </c>
      <c r="R173" s="467"/>
    </row>
    <row r="174" spans="1:18" ht="38.25" x14ac:dyDescent="0.2">
      <c r="A174" s="638" t="s">
        <v>305</v>
      </c>
      <c r="B174" s="639" t="s">
        <v>630</v>
      </c>
      <c r="C174" s="643" t="s">
        <v>690</v>
      </c>
      <c r="D174" s="660" t="s">
        <v>593</v>
      </c>
      <c r="E174" s="467"/>
      <c r="F174" s="642" t="s">
        <v>632</v>
      </c>
      <c r="G174" s="643" t="s">
        <v>654</v>
      </c>
      <c r="H174" s="644" t="s">
        <v>655</v>
      </c>
      <c r="I174" s="640" t="s">
        <v>644</v>
      </c>
      <c r="J174" s="645" t="s">
        <v>636</v>
      </c>
      <c r="K174" s="374">
        <v>100</v>
      </c>
      <c r="L174" s="646"/>
      <c r="M174" s="470">
        <v>9</v>
      </c>
      <c r="N174" s="470">
        <v>5</v>
      </c>
      <c r="O174" s="375">
        <f t="shared" si="4"/>
        <v>0.55555555555555558</v>
      </c>
      <c r="P174" s="471">
        <v>0.55555555555555558</v>
      </c>
      <c r="Q174" s="375">
        <f t="shared" si="5"/>
        <v>0.55555555555555558</v>
      </c>
      <c r="R174" s="467"/>
    </row>
    <row r="175" spans="1:18" ht="30" x14ac:dyDescent="0.2">
      <c r="A175" s="638" t="s">
        <v>305</v>
      </c>
      <c r="B175" s="639" t="s">
        <v>630</v>
      </c>
      <c r="C175" s="643" t="s">
        <v>690</v>
      </c>
      <c r="D175" s="660" t="s">
        <v>593</v>
      </c>
      <c r="E175" s="467"/>
      <c r="F175" s="642" t="s">
        <v>632</v>
      </c>
      <c r="G175" s="643" t="s">
        <v>656</v>
      </c>
      <c r="H175" s="648" t="s">
        <v>638</v>
      </c>
      <c r="I175" s="640"/>
      <c r="J175" s="645"/>
      <c r="K175" s="374"/>
      <c r="L175" s="646"/>
      <c r="M175" s="470" t="s">
        <v>639</v>
      </c>
      <c r="N175" s="470" t="s">
        <v>639</v>
      </c>
      <c r="O175" s="375"/>
      <c r="P175" s="471"/>
      <c r="Q175" s="375"/>
      <c r="R175" s="467"/>
    </row>
    <row r="176" spans="1:18" ht="30" x14ac:dyDescent="0.2">
      <c r="A176" s="638" t="s">
        <v>305</v>
      </c>
      <c r="B176" s="639" t="s">
        <v>630</v>
      </c>
      <c r="C176" s="643" t="s">
        <v>690</v>
      </c>
      <c r="D176" s="660" t="s">
        <v>593</v>
      </c>
      <c r="E176" s="467"/>
      <c r="F176" s="642" t="s">
        <v>632</v>
      </c>
      <c r="G176" s="643" t="s">
        <v>657</v>
      </c>
      <c r="H176" s="644" t="s">
        <v>634</v>
      </c>
      <c r="I176" s="640" t="s">
        <v>635</v>
      </c>
      <c r="J176" s="645" t="s">
        <v>636</v>
      </c>
      <c r="K176" s="374">
        <v>100</v>
      </c>
      <c r="L176" s="646"/>
      <c r="M176" s="470">
        <v>9</v>
      </c>
      <c r="N176" s="470">
        <v>5</v>
      </c>
      <c r="O176" s="375">
        <f t="shared" si="4"/>
        <v>0.55555555555555558</v>
      </c>
      <c r="P176" s="471">
        <v>0.55555555555555558</v>
      </c>
      <c r="Q176" s="375">
        <f t="shared" si="5"/>
        <v>0.55555555555555558</v>
      </c>
      <c r="R176" s="467"/>
    </row>
    <row r="177" spans="1:18" ht="30" x14ac:dyDescent="0.2">
      <c r="A177" s="638" t="s">
        <v>305</v>
      </c>
      <c r="B177" s="639" t="s">
        <v>630</v>
      </c>
      <c r="C177" s="643" t="s">
        <v>690</v>
      </c>
      <c r="D177" s="660" t="s">
        <v>593</v>
      </c>
      <c r="E177" s="467"/>
      <c r="F177" s="642" t="s">
        <v>632</v>
      </c>
      <c r="G177" s="643" t="s">
        <v>658</v>
      </c>
      <c r="H177" s="644" t="s">
        <v>634</v>
      </c>
      <c r="I177" s="640" t="s">
        <v>635</v>
      </c>
      <c r="J177" s="645" t="s">
        <v>636</v>
      </c>
      <c r="K177" s="374">
        <v>100</v>
      </c>
      <c r="L177" s="646"/>
      <c r="M177" s="470">
        <v>9</v>
      </c>
      <c r="N177" s="470">
        <v>5</v>
      </c>
      <c r="O177" s="375">
        <f t="shared" si="4"/>
        <v>0.55555555555555558</v>
      </c>
      <c r="P177" s="471">
        <v>0.55555555555555558</v>
      </c>
      <c r="Q177" s="375">
        <f t="shared" si="5"/>
        <v>0.55555555555555558</v>
      </c>
      <c r="R177" s="467"/>
    </row>
    <row r="178" spans="1:18" ht="38.25" x14ac:dyDescent="0.2">
      <c r="A178" s="638" t="s">
        <v>305</v>
      </c>
      <c r="B178" s="639" t="s">
        <v>630</v>
      </c>
      <c r="C178" s="643" t="s">
        <v>690</v>
      </c>
      <c r="D178" s="660" t="s">
        <v>593</v>
      </c>
      <c r="E178" s="467"/>
      <c r="F178" s="642" t="s">
        <v>632</v>
      </c>
      <c r="G178" s="643" t="s">
        <v>659</v>
      </c>
      <c r="H178" s="644" t="s">
        <v>655</v>
      </c>
      <c r="I178" s="640" t="s">
        <v>644</v>
      </c>
      <c r="J178" s="645" t="s">
        <v>636</v>
      </c>
      <c r="K178" s="374">
        <v>100</v>
      </c>
      <c r="L178" s="646"/>
      <c r="M178" s="470">
        <v>9</v>
      </c>
      <c r="N178" s="470">
        <v>5</v>
      </c>
      <c r="O178" s="375">
        <f t="shared" si="4"/>
        <v>0.55555555555555558</v>
      </c>
      <c r="P178" s="471">
        <v>0.55555555555555558</v>
      </c>
      <c r="Q178" s="375">
        <f t="shared" si="5"/>
        <v>0.55555555555555558</v>
      </c>
      <c r="R178" s="467"/>
    </row>
    <row r="179" spans="1:18" ht="30" x14ac:dyDescent="0.2">
      <c r="A179" s="638" t="s">
        <v>305</v>
      </c>
      <c r="B179" s="639" t="s">
        <v>630</v>
      </c>
      <c r="C179" s="643" t="s">
        <v>690</v>
      </c>
      <c r="D179" s="660" t="s">
        <v>593</v>
      </c>
      <c r="E179" s="467"/>
      <c r="F179" s="642" t="s">
        <v>632</v>
      </c>
      <c r="G179" s="643" t="s">
        <v>660</v>
      </c>
      <c r="H179" s="644" t="s">
        <v>634</v>
      </c>
      <c r="I179" s="640" t="s">
        <v>635</v>
      </c>
      <c r="J179" s="645" t="s">
        <v>636</v>
      </c>
      <c r="K179" s="374">
        <v>100</v>
      </c>
      <c r="L179" s="646"/>
      <c r="M179" s="470">
        <v>9</v>
      </c>
      <c r="N179" s="470">
        <v>5</v>
      </c>
      <c r="O179" s="375">
        <f t="shared" si="4"/>
        <v>0.55555555555555558</v>
      </c>
      <c r="P179" s="471">
        <v>0.55555555555555558</v>
      </c>
      <c r="Q179" s="375">
        <f t="shared" si="5"/>
        <v>0.55555555555555558</v>
      </c>
      <c r="R179" s="467"/>
    </row>
    <row r="180" spans="1:18" ht="51" x14ac:dyDescent="0.2">
      <c r="A180" s="638" t="s">
        <v>305</v>
      </c>
      <c r="B180" s="639" t="s">
        <v>630</v>
      </c>
      <c r="C180" s="643" t="s">
        <v>690</v>
      </c>
      <c r="D180" s="660" t="s">
        <v>593</v>
      </c>
      <c r="E180" s="467"/>
      <c r="F180" s="642" t="s">
        <v>632</v>
      </c>
      <c r="G180" s="643" t="s">
        <v>661</v>
      </c>
      <c r="H180" s="644" t="s">
        <v>634</v>
      </c>
      <c r="I180" s="640" t="s">
        <v>635</v>
      </c>
      <c r="J180" s="645" t="s">
        <v>636</v>
      </c>
      <c r="K180" s="374">
        <v>100</v>
      </c>
      <c r="L180" s="656" t="s">
        <v>940</v>
      </c>
      <c r="M180" s="470">
        <v>9</v>
      </c>
      <c r="N180" s="470">
        <v>5</v>
      </c>
      <c r="O180" s="375">
        <f t="shared" si="4"/>
        <v>0.55555555555555558</v>
      </c>
      <c r="P180" s="471">
        <v>0.55555555555555558</v>
      </c>
      <c r="Q180" s="375">
        <f t="shared" si="5"/>
        <v>0.55555555555555558</v>
      </c>
      <c r="R180" s="467"/>
    </row>
    <row r="181" spans="1:18" ht="30" x14ac:dyDescent="0.2">
      <c r="A181" s="638" t="s">
        <v>305</v>
      </c>
      <c r="B181" s="639" t="s">
        <v>630</v>
      </c>
      <c r="C181" s="643" t="s">
        <v>690</v>
      </c>
      <c r="D181" s="660" t="s">
        <v>593</v>
      </c>
      <c r="E181" s="467"/>
      <c r="F181" s="642" t="s">
        <v>632</v>
      </c>
      <c r="G181" s="643" t="s">
        <v>662</v>
      </c>
      <c r="H181" s="644" t="s">
        <v>663</v>
      </c>
      <c r="I181" s="640" t="s">
        <v>644</v>
      </c>
      <c r="J181" s="645" t="s">
        <v>636</v>
      </c>
      <c r="K181" s="374">
        <v>100</v>
      </c>
      <c r="L181" s="646"/>
      <c r="M181" s="470">
        <v>9</v>
      </c>
      <c r="N181" s="470">
        <v>5</v>
      </c>
      <c r="O181" s="375">
        <f t="shared" si="4"/>
        <v>0.55555555555555558</v>
      </c>
      <c r="P181" s="471">
        <v>0.55555555555555558</v>
      </c>
      <c r="Q181" s="375">
        <f t="shared" si="5"/>
        <v>0.55555555555555558</v>
      </c>
      <c r="R181" s="467"/>
    </row>
    <row r="182" spans="1:18" ht="30" x14ac:dyDescent="0.2">
      <c r="A182" s="638" t="s">
        <v>305</v>
      </c>
      <c r="B182" s="639" t="s">
        <v>630</v>
      </c>
      <c r="C182" s="643" t="s">
        <v>690</v>
      </c>
      <c r="D182" s="660" t="s">
        <v>593</v>
      </c>
      <c r="E182" s="467"/>
      <c r="F182" s="642" t="s">
        <v>632</v>
      </c>
      <c r="G182" s="643" t="s">
        <v>196</v>
      </c>
      <c r="H182" s="644" t="s">
        <v>664</v>
      </c>
      <c r="I182" s="640" t="s">
        <v>635</v>
      </c>
      <c r="J182" s="645" t="s">
        <v>636</v>
      </c>
      <c r="K182" s="374">
        <v>100</v>
      </c>
      <c r="L182" s="646"/>
      <c r="M182" s="470">
        <v>9</v>
      </c>
      <c r="N182" s="470">
        <v>5</v>
      </c>
      <c r="O182" s="375">
        <f t="shared" si="4"/>
        <v>0.55555555555555558</v>
      </c>
      <c r="P182" s="471">
        <v>0.55555555555555558</v>
      </c>
      <c r="Q182" s="375">
        <f t="shared" si="5"/>
        <v>0.55555555555555558</v>
      </c>
      <c r="R182" s="467"/>
    </row>
    <row r="183" spans="1:18" ht="30" x14ac:dyDescent="0.2">
      <c r="A183" s="638" t="s">
        <v>305</v>
      </c>
      <c r="B183" s="639" t="s">
        <v>630</v>
      </c>
      <c r="C183" s="643" t="s">
        <v>690</v>
      </c>
      <c r="D183" s="660" t="s">
        <v>593</v>
      </c>
      <c r="E183" s="467"/>
      <c r="F183" s="642" t="s">
        <v>632</v>
      </c>
      <c r="G183" s="643" t="s">
        <v>665</v>
      </c>
      <c r="H183" s="644" t="s">
        <v>664</v>
      </c>
      <c r="I183" s="640" t="s">
        <v>635</v>
      </c>
      <c r="J183" s="645" t="s">
        <v>636</v>
      </c>
      <c r="K183" s="374">
        <v>100</v>
      </c>
      <c r="L183" s="646"/>
      <c r="M183" s="470">
        <v>9</v>
      </c>
      <c r="N183" s="470">
        <v>5</v>
      </c>
      <c r="O183" s="375">
        <f t="shared" si="4"/>
        <v>0.55555555555555558</v>
      </c>
      <c r="P183" s="471">
        <v>0.55555555555555558</v>
      </c>
      <c r="Q183" s="375">
        <f t="shared" si="5"/>
        <v>0.55555555555555558</v>
      </c>
      <c r="R183" s="467"/>
    </row>
    <row r="184" spans="1:18" ht="30" x14ac:dyDescent="0.2">
      <c r="A184" s="638" t="s">
        <v>305</v>
      </c>
      <c r="B184" s="639" t="s">
        <v>630</v>
      </c>
      <c r="C184" s="643" t="s">
        <v>690</v>
      </c>
      <c r="D184" s="660" t="s">
        <v>593</v>
      </c>
      <c r="E184" s="467"/>
      <c r="F184" s="642" t="s">
        <v>632</v>
      </c>
      <c r="G184" s="643" t="s">
        <v>688</v>
      </c>
      <c r="H184" s="644" t="s">
        <v>664</v>
      </c>
      <c r="I184" s="640" t="s">
        <v>635</v>
      </c>
      <c r="J184" s="645" t="s">
        <v>636</v>
      </c>
      <c r="K184" s="374">
        <v>100</v>
      </c>
      <c r="L184" s="646"/>
      <c r="M184" s="470">
        <v>9</v>
      </c>
      <c r="N184" s="470">
        <v>5</v>
      </c>
      <c r="O184" s="375">
        <f t="shared" si="4"/>
        <v>0.55555555555555558</v>
      </c>
      <c r="P184" s="471">
        <v>0.55555555555555558</v>
      </c>
      <c r="Q184" s="375">
        <f t="shared" si="5"/>
        <v>0.55555555555555558</v>
      </c>
      <c r="R184" s="467"/>
    </row>
    <row r="185" spans="1:18" ht="30" x14ac:dyDescent="0.2">
      <c r="A185" s="638" t="s">
        <v>305</v>
      </c>
      <c r="B185" s="639" t="s">
        <v>630</v>
      </c>
      <c r="C185" s="643" t="s">
        <v>690</v>
      </c>
      <c r="D185" s="660" t="s">
        <v>593</v>
      </c>
      <c r="E185" s="467"/>
      <c r="F185" s="642" t="s">
        <v>632</v>
      </c>
      <c r="G185" s="643" t="s">
        <v>689</v>
      </c>
      <c r="H185" s="644" t="s">
        <v>664</v>
      </c>
      <c r="I185" s="640" t="s">
        <v>635</v>
      </c>
      <c r="J185" s="645" t="s">
        <v>636</v>
      </c>
      <c r="K185" s="374">
        <v>100</v>
      </c>
      <c r="L185" s="646"/>
      <c r="M185" s="470">
        <v>9</v>
      </c>
      <c r="N185" s="470">
        <v>5</v>
      </c>
      <c r="O185" s="375">
        <f t="shared" si="4"/>
        <v>0.55555555555555558</v>
      </c>
      <c r="P185" s="471">
        <v>0.55555555555555558</v>
      </c>
      <c r="Q185" s="375">
        <f t="shared" si="5"/>
        <v>0.55555555555555558</v>
      </c>
      <c r="R185" s="467"/>
    </row>
    <row r="186" spans="1:18" ht="30" x14ac:dyDescent="0.2">
      <c r="A186" s="638" t="s">
        <v>305</v>
      </c>
      <c r="B186" s="639" t="s">
        <v>630</v>
      </c>
      <c r="C186" s="643" t="s">
        <v>690</v>
      </c>
      <c r="D186" s="660" t="s">
        <v>593</v>
      </c>
      <c r="E186" s="467"/>
      <c r="F186" s="642" t="s">
        <v>632</v>
      </c>
      <c r="G186" s="643" t="s">
        <v>668</v>
      </c>
      <c r="H186" s="644" t="s">
        <v>664</v>
      </c>
      <c r="I186" s="640" t="s">
        <v>635</v>
      </c>
      <c r="J186" s="645" t="s">
        <v>636</v>
      </c>
      <c r="K186" s="374">
        <v>100</v>
      </c>
      <c r="L186" s="646"/>
      <c r="M186" s="470">
        <v>9</v>
      </c>
      <c r="N186" s="470">
        <v>5</v>
      </c>
      <c r="O186" s="375">
        <f t="shared" si="4"/>
        <v>0.55555555555555558</v>
      </c>
      <c r="P186" s="471">
        <v>0.55555555555555558</v>
      </c>
      <c r="Q186" s="375">
        <f t="shared" si="5"/>
        <v>0.55555555555555558</v>
      </c>
      <c r="R186" s="467"/>
    </row>
    <row r="187" spans="1:18" ht="30" x14ac:dyDescent="0.2">
      <c r="A187" s="638" t="s">
        <v>305</v>
      </c>
      <c r="B187" s="639" t="s">
        <v>630</v>
      </c>
      <c r="C187" s="643" t="s">
        <v>690</v>
      </c>
      <c r="D187" s="660" t="s">
        <v>593</v>
      </c>
      <c r="E187" s="467"/>
      <c r="F187" s="642" t="s">
        <v>632</v>
      </c>
      <c r="G187" s="643" t="s">
        <v>669</v>
      </c>
      <c r="H187" s="644" t="s">
        <v>670</v>
      </c>
      <c r="I187" s="640" t="s">
        <v>635</v>
      </c>
      <c r="J187" s="645" t="s">
        <v>636</v>
      </c>
      <c r="K187" s="374">
        <v>100</v>
      </c>
      <c r="L187" s="646"/>
      <c r="M187" s="470">
        <v>9</v>
      </c>
      <c r="N187" s="470">
        <v>5</v>
      </c>
      <c r="O187" s="375">
        <f t="shared" si="4"/>
        <v>0.55555555555555558</v>
      </c>
      <c r="P187" s="471">
        <v>0.55555555555555558</v>
      </c>
      <c r="Q187" s="375">
        <f t="shared" si="5"/>
        <v>0.55555555555555558</v>
      </c>
      <c r="R187" s="467"/>
    </row>
    <row r="188" spans="1:18" ht="30" x14ac:dyDescent="0.2">
      <c r="A188" s="638" t="s">
        <v>305</v>
      </c>
      <c r="B188" s="639" t="s">
        <v>630</v>
      </c>
      <c r="C188" s="643" t="s">
        <v>690</v>
      </c>
      <c r="D188" s="660" t="s">
        <v>593</v>
      </c>
      <c r="E188" s="467"/>
      <c r="F188" s="642" t="s">
        <v>632</v>
      </c>
      <c r="G188" s="643" t="s">
        <v>671</v>
      </c>
      <c r="H188" s="644" t="s">
        <v>634</v>
      </c>
      <c r="I188" s="640" t="s">
        <v>635</v>
      </c>
      <c r="J188" s="645" t="s">
        <v>636</v>
      </c>
      <c r="K188" s="374">
        <v>100</v>
      </c>
      <c r="L188" s="646"/>
      <c r="M188" s="470">
        <v>9</v>
      </c>
      <c r="N188" s="470">
        <v>5</v>
      </c>
      <c r="O188" s="375">
        <f t="shared" si="4"/>
        <v>0.55555555555555558</v>
      </c>
      <c r="P188" s="471">
        <v>0.55555555555555558</v>
      </c>
      <c r="Q188" s="375">
        <f t="shared" si="5"/>
        <v>0.55555555555555558</v>
      </c>
      <c r="R188" s="467"/>
    </row>
    <row r="189" spans="1:18" ht="30" x14ac:dyDescent="0.2">
      <c r="A189" s="638" t="s">
        <v>305</v>
      </c>
      <c r="B189" s="639" t="s">
        <v>630</v>
      </c>
      <c r="C189" s="643" t="s">
        <v>690</v>
      </c>
      <c r="D189" s="660" t="s">
        <v>593</v>
      </c>
      <c r="E189" s="467"/>
      <c r="F189" s="642" t="s">
        <v>632</v>
      </c>
      <c r="G189" s="643" t="s">
        <v>672</v>
      </c>
      <c r="H189" s="644" t="s">
        <v>673</v>
      </c>
      <c r="I189" s="640" t="s">
        <v>635</v>
      </c>
      <c r="J189" s="645" t="s">
        <v>636</v>
      </c>
      <c r="K189" s="374">
        <v>100</v>
      </c>
      <c r="L189" s="646"/>
      <c r="M189" s="470">
        <v>9</v>
      </c>
      <c r="N189" s="470">
        <v>5</v>
      </c>
      <c r="O189" s="375">
        <f t="shared" si="4"/>
        <v>0.55555555555555558</v>
      </c>
      <c r="P189" s="471">
        <v>0.55555555555555558</v>
      </c>
      <c r="Q189" s="375">
        <f t="shared" si="5"/>
        <v>0.55555555555555558</v>
      </c>
      <c r="R189" s="467"/>
    </row>
    <row r="190" spans="1:18" ht="30" x14ac:dyDescent="0.2">
      <c r="A190" s="638" t="s">
        <v>305</v>
      </c>
      <c r="B190" s="639" t="s">
        <v>630</v>
      </c>
      <c r="C190" s="643" t="s">
        <v>690</v>
      </c>
      <c r="D190" s="660" t="s">
        <v>593</v>
      </c>
      <c r="E190" s="467"/>
      <c r="F190" s="642" t="s">
        <v>632</v>
      </c>
      <c r="G190" s="643" t="s">
        <v>674</v>
      </c>
      <c r="H190" s="648" t="s">
        <v>675</v>
      </c>
      <c r="I190" s="640" t="s">
        <v>635</v>
      </c>
      <c r="J190" s="645" t="s">
        <v>636</v>
      </c>
      <c r="K190" s="374">
        <v>100</v>
      </c>
      <c r="L190" s="646"/>
      <c r="M190" s="470">
        <v>9</v>
      </c>
      <c r="N190" s="470">
        <v>5</v>
      </c>
      <c r="O190" s="375">
        <f t="shared" si="4"/>
        <v>0.55555555555555558</v>
      </c>
      <c r="P190" s="471">
        <v>0.55555555555555558</v>
      </c>
      <c r="Q190" s="375">
        <f t="shared" si="5"/>
        <v>0.55555555555555558</v>
      </c>
      <c r="R190" s="467"/>
    </row>
    <row r="191" spans="1:18" ht="30" x14ac:dyDescent="0.2">
      <c r="A191" s="638" t="s">
        <v>305</v>
      </c>
      <c r="B191" s="639" t="s">
        <v>630</v>
      </c>
      <c r="C191" s="643" t="s">
        <v>690</v>
      </c>
      <c r="D191" s="660" t="s">
        <v>593</v>
      </c>
      <c r="E191" s="467"/>
      <c r="F191" s="642" t="s">
        <v>632</v>
      </c>
      <c r="G191" s="643" t="s">
        <v>676</v>
      </c>
      <c r="H191" s="648" t="s">
        <v>675</v>
      </c>
      <c r="I191" s="640" t="s">
        <v>635</v>
      </c>
      <c r="J191" s="645" t="s">
        <v>636</v>
      </c>
      <c r="K191" s="374">
        <v>100</v>
      </c>
      <c r="L191" s="646"/>
      <c r="M191" s="470">
        <v>9</v>
      </c>
      <c r="N191" s="470">
        <v>5</v>
      </c>
      <c r="O191" s="375">
        <f t="shared" si="4"/>
        <v>0.55555555555555558</v>
      </c>
      <c r="P191" s="471">
        <v>0.55555555555555558</v>
      </c>
      <c r="Q191" s="375">
        <f t="shared" si="5"/>
        <v>0.55555555555555558</v>
      </c>
      <c r="R191" s="467"/>
    </row>
    <row r="192" spans="1:18" ht="30" x14ac:dyDescent="0.2">
      <c r="A192" s="638" t="s">
        <v>305</v>
      </c>
      <c r="B192" s="639" t="s">
        <v>630</v>
      </c>
      <c r="C192" s="643" t="s">
        <v>690</v>
      </c>
      <c r="D192" s="660" t="s">
        <v>593</v>
      </c>
      <c r="E192" s="467"/>
      <c r="F192" s="642" t="s">
        <v>677</v>
      </c>
      <c r="G192" s="643" t="s">
        <v>678</v>
      </c>
      <c r="H192" s="644" t="s">
        <v>634</v>
      </c>
      <c r="I192" s="640" t="s">
        <v>635</v>
      </c>
      <c r="J192" s="645" t="s">
        <v>636</v>
      </c>
      <c r="K192" s="374">
        <v>100</v>
      </c>
      <c r="L192" s="646"/>
      <c r="M192" s="470">
        <v>9</v>
      </c>
      <c r="N192" s="470">
        <v>5</v>
      </c>
      <c r="O192" s="375">
        <f t="shared" si="4"/>
        <v>0.55555555555555558</v>
      </c>
      <c r="P192" s="471">
        <v>0.55555555555555558</v>
      </c>
      <c r="Q192" s="375">
        <f t="shared" si="5"/>
        <v>0.55555555555555558</v>
      </c>
      <c r="R192" s="467"/>
    </row>
    <row r="193" spans="1:18" ht="30" x14ac:dyDescent="0.2">
      <c r="A193" s="638" t="s">
        <v>305</v>
      </c>
      <c r="B193" s="639" t="s">
        <v>630</v>
      </c>
      <c r="C193" s="643" t="s">
        <v>690</v>
      </c>
      <c r="D193" s="660" t="s">
        <v>593</v>
      </c>
      <c r="E193" s="467"/>
      <c r="F193" s="642" t="s">
        <v>677</v>
      </c>
      <c r="G193" s="643" t="s">
        <v>679</v>
      </c>
      <c r="H193" s="644" t="s">
        <v>634</v>
      </c>
      <c r="I193" s="640" t="s">
        <v>635</v>
      </c>
      <c r="J193" s="645" t="s">
        <v>636</v>
      </c>
      <c r="K193" s="374">
        <v>100</v>
      </c>
      <c r="L193" s="646"/>
      <c r="M193" s="470">
        <v>9</v>
      </c>
      <c r="N193" s="470">
        <v>5</v>
      </c>
      <c r="O193" s="375">
        <f t="shared" si="4"/>
        <v>0.55555555555555558</v>
      </c>
      <c r="P193" s="471">
        <v>0.55555555555555558</v>
      </c>
      <c r="Q193" s="375">
        <f t="shared" si="5"/>
        <v>0.55555555555555558</v>
      </c>
      <c r="R193" s="467"/>
    </row>
    <row r="194" spans="1:18" ht="51" x14ac:dyDescent="0.2">
      <c r="A194" s="638" t="s">
        <v>305</v>
      </c>
      <c r="B194" s="639" t="s">
        <v>630</v>
      </c>
      <c r="C194" s="643" t="s">
        <v>690</v>
      </c>
      <c r="D194" s="660" t="s">
        <v>593</v>
      </c>
      <c r="E194" s="467"/>
      <c r="F194" s="642" t="s">
        <v>677</v>
      </c>
      <c r="G194" s="643" t="s">
        <v>680</v>
      </c>
      <c r="H194" s="644" t="s">
        <v>634</v>
      </c>
      <c r="I194" s="640" t="s">
        <v>635</v>
      </c>
      <c r="J194" s="645" t="s">
        <v>636</v>
      </c>
      <c r="K194" s="374">
        <v>100</v>
      </c>
      <c r="L194" s="656" t="s">
        <v>940</v>
      </c>
      <c r="M194" s="470">
        <v>9</v>
      </c>
      <c r="N194" s="470">
        <v>5</v>
      </c>
      <c r="O194" s="375">
        <f t="shared" si="4"/>
        <v>0.55555555555555558</v>
      </c>
      <c r="P194" s="471">
        <v>0.55555555555555558</v>
      </c>
      <c r="Q194" s="375">
        <f t="shared" si="5"/>
        <v>0.55555555555555558</v>
      </c>
      <c r="R194" s="467"/>
    </row>
    <row r="195" spans="1:18" ht="30" x14ac:dyDescent="0.2">
      <c r="A195" s="638" t="s">
        <v>305</v>
      </c>
      <c r="B195" s="639" t="s">
        <v>630</v>
      </c>
      <c r="C195" s="643" t="s">
        <v>690</v>
      </c>
      <c r="D195" s="660" t="s">
        <v>593</v>
      </c>
      <c r="E195" s="467"/>
      <c r="F195" s="642" t="s">
        <v>677</v>
      </c>
      <c r="G195" s="643" t="s">
        <v>681</v>
      </c>
      <c r="H195" s="644" t="s">
        <v>634</v>
      </c>
      <c r="I195" s="640" t="s">
        <v>635</v>
      </c>
      <c r="J195" s="645" t="s">
        <v>636</v>
      </c>
      <c r="K195" s="374">
        <v>100</v>
      </c>
      <c r="L195" s="646"/>
      <c r="M195" s="470">
        <v>9</v>
      </c>
      <c r="N195" s="470">
        <v>5</v>
      </c>
      <c r="O195" s="375">
        <f t="shared" si="4"/>
        <v>0.55555555555555558</v>
      </c>
      <c r="P195" s="471">
        <v>0.55555555555555558</v>
      </c>
      <c r="Q195" s="375">
        <f t="shared" si="5"/>
        <v>0.55555555555555558</v>
      </c>
      <c r="R195" s="467"/>
    </row>
    <row r="196" spans="1:18" ht="30" x14ac:dyDescent="0.2">
      <c r="A196" s="638" t="s">
        <v>305</v>
      </c>
      <c r="B196" s="639" t="s">
        <v>630</v>
      </c>
      <c r="C196" s="643" t="s">
        <v>690</v>
      </c>
      <c r="D196" s="660" t="s">
        <v>593</v>
      </c>
      <c r="E196" s="467"/>
      <c r="F196" s="642" t="s">
        <v>677</v>
      </c>
      <c r="G196" s="643" t="s">
        <v>682</v>
      </c>
      <c r="H196" s="644" t="s">
        <v>634</v>
      </c>
      <c r="I196" s="640" t="s">
        <v>635</v>
      </c>
      <c r="J196" s="645" t="s">
        <v>636</v>
      </c>
      <c r="K196" s="374">
        <v>100</v>
      </c>
      <c r="L196" s="646"/>
      <c r="M196" s="470">
        <v>9</v>
      </c>
      <c r="N196" s="470">
        <v>5</v>
      </c>
      <c r="O196" s="375">
        <f t="shared" si="4"/>
        <v>0.55555555555555558</v>
      </c>
      <c r="P196" s="471">
        <v>0.55555555555555558</v>
      </c>
      <c r="Q196" s="375">
        <f t="shared" si="5"/>
        <v>0.55555555555555558</v>
      </c>
      <c r="R196" s="467"/>
    </row>
    <row r="197" spans="1:18" ht="51" x14ac:dyDescent="0.2">
      <c r="A197" s="638" t="s">
        <v>305</v>
      </c>
      <c r="B197" s="639" t="s">
        <v>630</v>
      </c>
      <c r="C197" s="643" t="s">
        <v>690</v>
      </c>
      <c r="D197" s="660" t="s">
        <v>593</v>
      </c>
      <c r="E197" s="467"/>
      <c r="F197" s="642" t="s">
        <v>677</v>
      </c>
      <c r="G197" s="643" t="s">
        <v>683</v>
      </c>
      <c r="H197" s="644" t="s">
        <v>634</v>
      </c>
      <c r="I197" s="640" t="s">
        <v>635</v>
      </c>
      <c r="J197" s="645" t="s">
        <v>636</v>
      </c>
      <c r="K197" s="374">
        <v>100</v>
      </c>
      <c r="L197" s="656" t="s">
        <v>940</v>
      </c>
      <c r="M197" s="470">
        <v>9</v>
      </c>
      <c r="N197" s="470">
        <v>5</v>
      </c>
      <c r="O197" s="375">
        <f t="shared" si="4"/>
        <v>0.55555555555555558</v>
      </c>
      <c r="P197" s="471">
        <v>0.55555555555555558</v>
      </c>
      <c r="Q197" s="375">
        <f t="shared" si="5"/>
        <v>0.55555555555555558</v>
      </c>
      <c r="R197" s="467"/>
    </row>
    <row r="198" spans="1:18" ht="30" x14ac:dyDescent="0.2">
      <c r="A198" s="638" t="s">
        <v>305</v>
      </c>
      <c r="B198" s="639" t="s">
        <v>630</v>
      </c>
      <c r="C198" s="643" t="s">
        <v>690</v>
      </c>
      <c r="D198" s="660" t="s">
        <v>593</v>
      </c>
      <c r="E198" s="467"/>
      <c r="F198" s="642" t="s">
        <v>677</v>
      </c>
      <c r="G198" s="643" t="s">
        <v>684</v>
      </c>
      <c r="H198" s="644" t="s">
        <v>634</v>
      </c>
      <c r="I198" s="640" t="s">
        <v>635</v>
      </c>
      <c r="J198" s="645" t="s">
        <v>636</v>
      </c>
      <c r="K198" s="374">
        <v>100</v>
      </c>
      <c r="L198" s="646"/>
      <c r="M198" s="470">
        <v>9</v>
      </c>
      <c r="N198" s="470">
        <v>5</v>
      </c>
      <c r="O198" s="375">
        <f t="shared" si="4"/>
        <v>0.55555555555555558</v>
      </c>
      <c r="P198" s="471">
        <v>0.55555555555555558</v>
      </c>
      <c r="Q198" s="375">
        <f t="shared" si="5"/>
        <v>0.55555555555555558</v>
      </c>
      <c r="R198" s="467"/>
    </row>
    <row r="199" spans="1:18" ht="30" x14ac:dyDescent="0.2">
      <c r="A199" s="638" t="s">
        <v>305</v>
      </c>
      <c r="B199" s="639" t="s">
        <v>630</v>
      </c>
      <c r="C199" s="643" t="s">
        <v>690</v>
      </c>
      <c r="D199" s="660" t="s">
        <v>593</v>
      </c>
      <c r="E199" s="467"/>
      <c r="F199" s="642" t="s">
        <v>677</v>
      </c>
      <c r="G199" s="643" t="s">
        <v>685</v>
      </c>
      <c r="H199" s="644" t="s">
        <v>634</v>
      </c>
      <c r="I199" s="640" t="s">
        <v>635</v>
      </c>
      <c r="J199" s="645" t="s">
        <v>636</v>
      </c>
      <c r="K199" s="374">
        <v>100</v>
      </c>
      <c r="L199" s="646"/>
      <c r="M199" s="470">
        <v>9</v>
      </c>
      <c r="N199" s="470">
        <v>5</v>
      </c>
      <c r="O199" s="375">
        <f t="shared" ref="O199:O262" si="6">N199/M199</f>
        <v>0.55555555555555558</v>
      </c>
      <c r="P199" s="471">
        <v>0.55555555555555558</v>
      </c>
      <c r="Q199" s="375">
        <f t="shared" ref="Q199:Q262" si="7">N199/(M199*K199/100)</f>
        <v>0.55555555555555558</v>
      </c>
      <c r="R199" s="467"/>
    </row>
    <row r="200" spans="1:18" ht="25.5" x14ac:dyDescent="0.2">
      <c r="A200" s="638" t="s">
        <v>305</v>
      </c>
      <c r="B200" s="639" t="s">
        <v>630</v>
      </c>
      <c r="C200" s="643" t="s">
        <v>601</v>
      </c>
      <c r="D200" s="660" t="s">
        <v>593</v>
      </c>
      <c r="E200" s="467"/>
      <c r="F200" s="642" t="s">
        <v>632</v>
      </c>
      <c r="G200" s="643" t="s">
        <v>633</v>
      </c>
      <c r="H200" s="644" t="s">
        <v>634</v>
      </c>
      <c r="I200" s="640" t="s">
        <v>635</v>
      </c>
      <c r="J200" s="645" t="s">
        <v>636</v>
      </c>
      <c r="K200" s="374">
        <v>100</v>
      </c>
      <c r="L200" s="646"/>
      <c r="M200" s="470">
        <v>44</v>
      </c>
      <c r="N200" s="470">
        <v>44</v>
      </c>
      <c r="O200" s="375">
        <f t="shared" si="6"/>
        <v>1</v>
      </c>
      <c r="P200" s="471">
        <v>1</v>
      </c>
      <c r="Q200" s="375">
        <f t="shared" si="7"/>
        <v>1</v>
      </c>
      <c r="R200" s="467"/>
    </row>
    <row r="201" spans="1:18" ht="30" x14ac:dyDescent="0.2">
      <c r="A201" s="638" t="s">
        <v>305</v>
      </c>
      <c r="B201" s="639" t="s">
        <v>630</v>
      </c>
      <c r="C201" s="643" t="s">
        <v>601</v>
      </c>
      <c r="D201" s="660" t="s">
        <v>593</v>
      </c>
      <c r="E201" s="467"/>
      <c r="F201" s="642" t="s">
        <v>632</v>
      </c>
      <c r="G201" s="643" t="s">
        <v>637</v>
      </c>
      <c r="H201" s="648" t="s">
        <v>638</v>
      </c>
      <c r="I201" s="640"/>
      <c r="J201" s="649"/>
      <c r="K201" s="374"/>
      <c r="L201" s="651"/>
      <c r="M201" s="470" t="s">
        <v>639</v>
      </c>
      <c r="N201" s="470" t="s">
        <v>639</v>
      </c>
      <c r="O201" s="375"/>
      <c r="P201" s="471"/>
      <c r="Q201" s="375"/>
      <c r="R201" s="467"/>
    </row>
    <row r="202" spans="1:18" ht="25.5" x14ac:dyDescent="0.2">
      <c r="A202" s="638" t="s">
        <v>305</v>
      </c>
      <c r="B202" s="639" t="s">
        <v>630</v>
      </c>
      <c r="C202" s="643" t="s">
        <v>601</v>
      </c>
      <c r="D202" s="660" t="s">
        <v>593</v>
      </c>
      <c r="E202" s="467"/>
      <c r="F202" s="642" t="s">
        <v>632</v>
      </c>
      <c r="G202" s="643" t="s">
        <v>640</v>
      </c>
      <c r="H202" s="644" t="s">
        <v>634</v>
      </c>
      <c r="I202" s="640" t="s">
        <v>635</v>
      </c>
      <c r="J202" s="645" t="s">
        <v>636</v>
      </c>
      <c r="K202" s="374">
        <v>100</v>
      </c>
      <c r="L202" s="651"/>
      <c r="M202" s="470">
        <v>44</v>
      </c>
      <c r="N202" s="470">
        <v>18</v>
      </c>
      <c r="O202" s="375">
        <f t="shared" si="6"/>
        <v>0.40909090909090912</v>
      </c>
      <c r="P202" s="471">
        <v>0.40909090909090912</v>
      </c>
      <c r="Q202" s="375">
        <f t="shared" si="7"/>
        <v>0.40909090909090912</v>
      </c>
      <c r="R202" s="467"/>
    </row>
    <row r="203" spans="1:18" ht="25.5" x14ac:dyDescent="0.2">
      <c r="A203" s="638" t="s">
        <v>305</v>
      </c>
      <c r="B203" s="639" t="s">
        <v>630</v>
      </c>
      <c r="C203" s="643" t="s">
        <v>601</v>
      </c>
      <c r="D203" s="660" t="s">
        <v>593</v>
      </c>
      <c r="E203" s="467"/>
      <c r="F203" s="661" t="s">
        <v>632</v>
      </c>
      <c r="G203" s="662" t="s">
        <v>686</v>
      </c>
      <c r="H203" s="663" t="s">
        <v>634</v>
      </c>
      <c r="I203" s="640" t="s">
        <v>635</v>
      </c>
      <c r="J203" s="645" t="s">
        <v>636</v>
      </c>
      <c r="K203" s="374">
        <v>100</v>
      </c>
      <c r="L203" s="651"/>
      <c r="M203" s="470">
        <v>44</v>
      </c>
      <c r="N203" s="470">
        <v>18</v>
      </c>
      <c r="O203" s="375">
        <f t="shared" si="6"/>
        <v>0.40909090909090912</v>
      </c>
      <c r="P203" s="471">
        <v>0.40909090909090912</v>
      </c>
      <c r="Q203" s="375">
        <f t="shared" si="7"/>
        <v>0.40909090909090912</v>
      </c>
      <c r="R203" s="467"/>
    </row>
    <row r="204" spans="1:18" ht="51" x14ac:dyDescent="0.2">
      <c r="A204" s="638" t="s">
        <v>305</v>
      </c>
      <c r="B204" s="639" t="s">
        <v>630</v>
      </c>
      <c r="C204" s="643" t="s">
        <v>601</v>
      </c>
      <c r="D204" s="660" t="s">
        <v>593</v>
      </c>
      <c r="E204" s="467"/>
      <c r="F204" s="661" t="s">
        <v>632</v>
      </c>
      <c r="G204" s="662" t="s">
        <v>687</v>
      </c>
      <c r="H204" s="663" t="s">
        <v>643</v>
      </c>
      <c r="I204" s="640" t="s">
        <v>644</v>
      </c>
      <c r="J204" s="645" t="s">
        <v>636</v>
      </c>
      <c r="K204" s="374">
        <v>100</v>
      </c>
      <c r="L204" s="656" t="s">
        <v>940</v>
      </c>
      <c r="M204" s="470">
        <v>44</v>
      </c>
      <c r="N204" s="470">
        <v>18</v>
      </c>
      <c r="O204" s="375">
        <f t="shared" si="6"/>
        <v>0.40909090909090912</v>
      </c>
      <c r="P204" s="471">
        <v>0.40909090909090912</v>
      </c>
      <c r="Q204" s="375">
        <f t="shared" si="7"/>
        <v>0.40909090909090912</v>
      </c>
      <c r="R204" s="467"/>
    </row>
    <row r="205" spans="1:18" ht="25.5" x14ac:dyDescent="0.2">
      <c r="A205" s="638" t="s">
        <v>305</v>
      </c>
      <c r="B205" s="639" t="s">
        <v>630</v>
      </c>
      <c r="C205" s="643" t="s">
        <v>601</v>
      </c>
      <c r="D205" s="660" t="s">
        <v>593</v>
      </c>
      <c r="E205" s="467"/>
      <c r="F205" s="642" t="s">
        <v>632</v>
      </c>
      <c r="G205" s="643" t="s">
        <v>645</v>
      </c>
      <c r="H205" s="644" t="s">
        <v>634</v>
      </c>
      <c r="I205" s="640" t="s">
        <v>635</v>
      </c>
      <c r="J205" s="645" t="s">
        <v>636</v>
      </c>
      <c r="K205" s="374">
        <v>100</v>
      </c>
      <c r="L205" s="651"/>
      <c r="M205" s="470">
        <v>44</v>
      </c>
      <c r="N205" s="470">
        <v>18</v>
      </c>
      <c r="O205" s="375">
        <f t="shared" si="6"/>
        <v>0.40909090909090912</v>
      </c>
      <c r="P205" s="471">
        <v>0.40909090909090912</v>
      </c>
      <c r="Q205" s="375">
        <f t="shared" si="7"/>
        <v>0.40909090909090912</v>
      </c>
      <c r="R205" s="467"/>
    </row>
    <row r="206" spans="1:18" ht="25.5" x14ac:dyDescent="0.2">
      <c r="A206" s="638" t="s">
        <v>305</v>
      </c>
      <c r="B206" s="639" t="s">
        <v>630</v>
      </c>
      <c r="C206" s="643" t="s">
        <v>601</v>
      </c>
      <c r="D206" s="660" t="s">
        <v>593</v>
      </c>
      <c r="E206" s="467"/>
      <c r="F206" s="661" t="s">
        <v>632</v>
      </c>
      <c r="G206" s="662" t="s">
        <v>646</v>
      </c>
      <c r="H206" s="663" t="s">
        <v>634</v>
      </c>
      <c r="I206" s="640" t="s">
        <v>635</v>
      </c>
      <c r="J206" s="645" t="s">
        <v>636</v>
      </c>
      <c r="K206" s="374">
        <v>100</v>
      </c>
      <c r="L206" s="646"/>
      <c r="M206" s="470">
        <v>44</v>
      </c>
      <c r="N206" s="470">
        <v>18</v>
      </c>
      <c r="O206" s="375">
        <f t="shared" si="6"/>
        <v>0.40909090909090912</v>
      </c>
      <c r="P206" s="471">
        <v>0.40909090909090912</v>
      </c>
      <c r="Q206" s="375">
        <f t="shared" si="7"/>
        <v>0.40909090909090912</v>
      </c>
      <c r="R206" s="467"/>
    </row>
    <row r="207" spans="1:18" ht="25.5" x14ac:dyDescent="0.2">
      <c r="A207" s="638" t="s">
        <v>305</v>
      </c>
      <c r="B207" s="639" t="s">
        <v>630</v>
      </c>
      <c r="C207" s="643" t="s">
        <v>601</v>
      </c>
      <c r="D207" s="660" t="s">
        <v>593</v>
      </c>
      <c r="E207" s="467"/>
      <c r="F207" s="661" t="s">
        <v>632</v>
      </c>
      <c r="G207" s="662" t="s">
        <v>647</v>
      </c>
      <c r="H207" s="663" t="s">
        <v>634</v>
      </c>
      <c r="I207" s="640" t="s">
        <v>635</v>
      </c>
      <c r="J207" s="645" t="s">
        <v>636</v>
      </c>
      <c r="K207" s="374">
        <v>100</v>
      </c>
      <c r="L207" s="646"/>
      <c r="M207" s="470">
        <v>44</v>
      </c>
      <c r="N207" s="470">
        <v>18</v>
      </c>
      <c r="O207" s="375">
        <f t="shared" si="6"/>
        <v>0.40909090909090912</v>
      </c>
      <c r="P207" s="471">
        <v>0.40909090909090912</v>
      </c>
      <c r="Q207" s="375">
        <f t="shared" si="7"/>
        <v>0.40909090909090912</v>
      </c>
      <c r="R207" s="467"/>
    </row>
    <row r="208" spans="1:18" ht="25.5" x14ac:dyDescent="0.2">
      <c r="A208" s="638" t="s">
        <v>305</v>
      </c>
      <c r="B208" s="639" t="s">
        <v>630</v>
      </c>
      <c r="C208" s="643" t="s">
        <v>601</v>
      </c>
      <c r="D208" s="660" t="s">
        <v>593</v>
      </c>
      <c r="E208" s="467"/>
      <c r="F208" s="642" t="s">
        <v>632</v>
      </c>
      <c r="G208" s="643" t="s">
        <v>648</v>
      </c>
      <c r="H208" s="644" t="s">
        <v>634</v>
      </c>
      <c r="I208" s="640" t="s">
        <v>635</v>
      </c>
      <c r="J208" s="645" t="s">
        <v>636</v>
      </c>
      <c r="K208" s="374">
        <v>100</v>
      </c>
      <c r="L208" s="646"/>
      <c r="M208" s="470">
        <v>44</v>
      </c>
      <c r="N208" s="470">
        <v>18</v>
      </c>
      <c r="O208" s="375">
        <f t="shared" si="6"/>
        <v>0.40909090909090912</v>
      </c>
      <c r="P208" s="471">
        <v>0.40909090909090912</v>
      </c>
      <c r="Q208" s="375">
        <f t="shared" si="7"/>
        <v>0.40909090909090912</v>
      </c>
      <c r="R208" s="467"/>
    </row>
    <row r="209" spans="1:18" ht="30" x14ac:dyDescent="0.2">
      <c r="A209" s="638" t="s">
        <v>305</v>
      </c>
      <c r="B209" s="639" t="s">
        <v>630</v>
      </c>
      <c r="C209" s="643" t="s">
        <v>601</v>
      </c>
      <c r="D209" s="660" t="s">
        <v>593</v>
      </c>
      <c r="E209" s="467"/>
      <c r="F209" s="642" t="s">
        <v>632</v>
      </c>
      <c r="G209" s="643" t="s">
        <v>649</v>
      </c>
      <c r="H209" s="644" t="s">
        <v>634</v>
      </c>
      <c r="I209" s="640" t="s">
        <v>635</v>
      </c>
      <c r="J209" s="645" t="s">
        <v>636</v>
      </c>
      <c r="K209" s="374">
        <v>100</v>
      </c>
      <c r="L209" s="646"/>
      <c r="M209" s="470" t="s">
        <v>639</v>
      </c>
      <c r="N209" s="470" t="s">
        <v>639</v>
      </c>
      <c r="O209" s="375"/>
      <c r="P209" s="471"/>
      <c r="Q209" s="375"/>
      <c r="R209" s="467"/>
    </row>
    <row r="210" spans="1:18" ht="51" x14ac:dyDescent="0.2">
      <c r="A210" s="638" t="s">
        <v>305</v>
      </c>
      <c r="B210" s="639" t="s">
        <v>630</v>
      </c>
      <c r="C210" s="643" t="s">
        <v>601</v>
      </c>
      <c r="D210" s="660" t="s">
        <v>593</v>
      </c>
      <c r="E210" s="467"/>
      <c r="F210" s="642" t="s">
        <v>632</v>
      </c>
      <c r="G210" s="643" t="s">
        <v>650</v>
      </c>
      <c r="H210" s="644" t="s">
        <v>651</v>
      </c>
      <c r="I210" s="640" t="s">
        <v>635</v>
      </c>
      <c r="J210" s="645" t="s">
        <v>636</v>
      </c>
      <c r="K210" s="374">
        <v>100</v>
      </c>
      <c r="L210" s="646"/>
      <c r="M210" s="470">
        <v>44</v>
      </c>
      <c r="N210" s="470">
        <v>18</v>
      </c>
      <c r="O210" s="375">
        <f t="shared" si="6"/>
        <v>0.40909090909090912</v>
      </c>
      <c r="P210" s="471">
        <v>0.40909090909090912</v>
      </c>
      <c r="Q210" s="375">
        <f t="shared" si="7"/>
        <v>0.40909090909090912</v>
      </c>
      <c r="R210" s="467"/>
    </row>
    <row r="211" spans="1:18" ht="51" x14ac:dyDescent="0.2">
      <c r="A211" s="638" t="s">
        <v>305</v>
      </c>
      <c r="B211" s="639" t="s">
        <v>630</v>
      </c>
      <c r="C211" s="643" t="s">
        <v>601</v>
      </c>
      <c r="D211" s="660" t="s">
        <v>593</v>
      </c>
      <c r="E211" s="467"/>
      <c r="F211" s="642" t="s">
        <v>632</v>
      </c>
      <c r="G211" s="643" t="s">
        <v>652</v>
      </c>
      <c r="H211" s="644" t="s">
        <v>651</v>
      </c>
      <c r="I211" s="640" t="s">
        <v>635</v>
      </c>
      <c r="J211" s="645" t="s">
        <v>636</v>
      </c>
      <c r="K211" s="374">
        <v>100</v>
      </c>
      <c r="L211" s="646"/>
      <c r="M211" s="470">
        <v>44</v>
      </c>
      <c r="N211" s="470">
        <v>18</v>
      </c>
      <c r="O211" s="375">
        <f t="shared" si="6"/>
        <v>0.40909090909090912</v>
      </c>
      <c r="P211" s="471">
        <v>0.40909090909090912</v>
      </c>
      <c r="Q211" s="375">
        <f t="shared" si="7"/>
        <v>0.40909090909090912</v>
      </c>
      <c r="R211" s="467"/>
    </row>
    <row r="212" spans="1:18" ht="25.5" x14ac:dyDescent="0.2">
      <c r="A212" s="638" t="s">
        <v>305</v>
      </c>
      <c r="B212" s="639" t="s">
        <v>630</v>
      </c>
      <c r="C212" s="643" t="s">
        <v>601</v>
      </c>
      <c r="D212" s="660" t="s">
        <v>593</v>
      </c>
      <c r="E212" s="467"/>
      <c r="F212" s="642" t="s">
        <v>632</v>
      </c>
      <c r="G212" s="643" t="s">
        <v>653</v>
      </c>
      <c r="H212" s="644" t="s">
        <v>634</v>
      </c>
      <c r="I212" s="640" t="s">
        <v>635</v>
      </c>
      <c r="J212" s="645" t="s">
        <v>636</v>
      </c>
      <c r="K212" s="374">
        <v>100</v>
      </c>
      <c r="L212" s="646"/>
      <c r="M212" s="470">
        <v>44</v>
      </c>
      <c r="N212" s="470">
        <v>18</v>
      </c>
      <c r="O212" s="375">
        <f t="shared" si="6"/>
        <v>0.40909090909090912</v>
      </c>
      <c r="P212" s="471">
        <v>0.40909090909090912</v>
      </c>
      <c r="Q212" s="375">
        <f t="shared" si="7"/>
        <v>0.40909090909090912</v>
      </c>
      <c r="R212" s="467"/>
    </row>
    <row r="213" spans="1:18" ht="38.25" x14ac:dyDescent="0.2">
      <c r="A213" s="638" t="s">
        <v>305</v>
      </c>
      <c r="B213" s="639" t="s">
        <v>630</v>
      </c>
      <c r="C213" s="643" t="s">
        <v>601</v>
      </c>
      <c r="D213" s="660" t="s">
        <v>593</v>
      </c>
      <c r="E213" s="467"/>
      <c r="F213" s="642" t="s">
        <v>632</v>
      </c>
      <c r="G213" s="643" t="s">
        <v>654</v>
      </c>
      <c r="H213" s="644" t="s">
        <v>655</v>
      </c>
      <c r="I213" s="640" t="s">
        <v>644</v>
      </c>
      <c r="J213" s="645" t="s">
        <v>636</v>
      </c>
      <c r="K213" s="374">
        <v>100</v>
      </c>
      <c r="L213" s="646"/>
      <c r="M213" s="470">
        <v>44</v>
      </c>
      <c r="N213" s="470">
        <v>18</v>
      </c>
      <c r="O213" s="375">
        <f t="shared" si="6"/>
        <v>0.40909090909090912</v>
      </c>
      <c r="P213" s="471">
        <v>0.40909090909090912</v>
      </c>
      <c r="Q213" s="375">
        <f t="shared" si="7"/>
        <v>0.40909090909090912</v>
      </c>
      <c r="R213" s="467"/>
    </row>
    <row r="214" spans="1:18" ht="25.5" x14ac:dyDescent="0.2">
      <c r="A214" s="638" t="s">
        <v>305</v>
      </c>
      <c r="B214" s="639" t="s">
        <v>630</v>
      </c>
      <c r="C214" s="643" t="s">
        <v>601</v>
      </c>
      <c r="D214" s="660" t="s">
        <v>593</v>
      </c>
      <c r="E214" s="467"/>
      <c r="F214" s="642" t="s">
        <v>632</v>
      </c>
      <c r="G214" s="643" t="s">
        <v>656</v>
      </c>
      <c r="H214" s="648" t="s">
        <v>638</v>
      </c>
      <c r="I214" s="640"/>
      <c r="J214" s="645"/>
      <c r="K214" s="374"/>
      <c r="L214" s="646"/>
      <c r="M214" s="470" t="s">
        <v>639</v>
      </c>
      <c r="N214" s="470" t="s">
        <v>639</v>
      </c>
      <c r="O214" s="375"/>
      <c r="P214" s="471"/>
      <c r="Q214" s="375"/>
      <c r="R214" s="467"/>
    </row>
    <row r="215" spans="1:18" ht="25.5" x14ac:dyDescent="0.2">
      <c r="A215" s="638" t="s">
        <v>305</v>
      </c>
      <c r="B215" s="639" t="s">
        <v>630</v>
      </c>
      <c r="C215" s="643" t="s">
        <v>601</v>
      </c>
      <c r="D215" s="660" t="s">
        <v>593</v>
      </c>
      <c r="E215" s="467"/>
      <c r="F215" s="642" t="s">
        <v>632</v>
      </c>
      <c r="G215" s="643" t="s">
        <v>657</v>
      </c>
      <c r="H215" s="644" t="s">
        <v>634</v>
      </c>
      <c r="I215" s="640" t="s">
        <v>635</v>
      </c>
      <c r="J215" s="645" t="s">
        <v>636</v>
      </c>
      <c r="K215" s="374">
        <v>100</v>
      </c>
      <c r="L215" s="646"/>
      <c r="M215" s="470">
        <v>44</v>
      </c>
      <c r="N215" s="470">
        <v>18</v>
      </c>
      <c r="O215" s="375">
        <f t="shared" si="6"/>
        <v>0.40909090909090912</v>
      </c>
      <c r="P215" s="471">
        <v>0.40909090909090912</v>
      </c>
      <c r="Q215" s="375">
        <f t="shared" si="7"/>
        <v>0.40909090909090912</v>
      </c>
      <c r="R215" s="467"/>
    </row>
    <row r="216" spans="1:18" ht="25.5" x14ac:dyDescent="0.2">
      <c r="A216" s="638" t="s">
        <v>305</v>
      </c>
      <c r="B216" s="639" t="s">
        <v>630</v>
      </c>
      <c r="C216" s="643" t="s">
        <v>601</v>
      </c>
      <c r="D216" s="660" t="s">
        <v>593</v>
      </c>
      <c r="E216" s="467"/>
      <c r="F216" s="642" t="s">
        <v>632</v>
      </c>
      <c r="G216" s="643" t="s">
        <v>658</v>
      </c>
      <c r="H216" s="644" t="s">
        <v>634</v>
      </c>
      <c r="I216" s="640" t="s">
        <v>635</v>
      </c>
      <c r="J216" s="645" t="s">
        <v>636</v>
      </c>
      <c r="K216" s="374">
        <v>100</v>
      </c>
      <c r="L216" s="646"/>
      <c r="M216" s="470">
        <v>44</v>
      </c>
      <c r="N216" s="470">
        <v>18</v>
      </c>
      <c r="O216" s="375">
        <f t="shared" si="6"/>
        <v>0.40909090909090912</v>
      </c>
      <c r="P216" s="471">
        <v>0.40909090909090912</v>
      </c>
      <c r="Q216" s="375">
        <f t="shared" si="7"/>
        <v>0.40909090909090912</v>
      </c>
      <c r="R216" s="467"/>
    </row>
    <row r="217" spans="1:18" ht="38.25" x14ac:dyDescent="0.2">
      <c r="A217" s="638" t="s">
        <v>305</v>
      </c>
      <c r="B217" s="639" t="s">
        <v>630</v>
      </c>
      <c r="C217" s="643" t="s">
        <v>601</v>
      </c>
      <c r="D217" s="660" t="s">
        <v>593</v>
      </c>
      <c r="E217" s="467"/>
      <c r="F217" s="642" t="s">
        <v>632</v>
      </c>
      <c r="G217" s="643" t="s">
        <v>659</v>
      </c>
      <c r="H217" s="644" t="s">
        <v>655</v>
      </c>
      <c r="I217" s="640" t="s">
        <v>644</v>
      </c>
      <c r="J217" s="645" t="s">
        <v>636</v>
      </c>
      <c r="K217" s="374">
        <v>100</v>
      </c>
      <c r="L217" s="646"/>
      <c r="M217" s="470">
        <v>44</v>
      </c>
      <c r="N217" s="470">
        <v>18</v>
      </c>
      <c r="O217" s="375">
        <f t="shared" si="6"/>
        <v>0.40909090909090912</v>
      </c>
      <c r="P217" s="471">
        <v>0.40909090909090912</v>
      </c>
      <c r="Q217" s="375">
        <f t="shared" si="7"/>
        <v>0.40909090909090912</v>
      </c>
      <c r="R217" s="467"/>
    </row>
    <row r="218" spans="1:18" ht="25.5" x14ac:dyDescent="0.2">
      <c r="A218" s="638" t="s">
        <v>305</v>
      </c>
      <c r="B218" s="639" t="s">
        <v>630</v>
      </c>
      <c r="C218" s="643" t="s">
        <v>601</v>
      </c>
      <c r="D218" s="660" t="s">
        <v>593</v>
      </c>
      <c r="E218" s="467"/>
      <c r="F218" s="642" t="s">
        <v>632</v>
      </c>
      <c r="G218" s="643" t="s">
        <v>660</v>
      </c>
      <c r="H218" s="644" t="s">
        <v>634</v>
      </c>
      <c r="I218" s="640" t="s">
        <v>635</v>
      </c>
      <c r="J218" s="645" t="s">
        <v>636</v>
      </c>
      <c r="K218" s="374">
        <v>100</v>
      </c>
      <c r="L218" s="646"/>
      <c r="M218" s="470">
        <v>44</v>
      </c>
      <c r="N218" s="470">
        <v>18</v>
      </c>
      <c r="O218" s="375">
        <f t="shared" si="6"/>
        <v>0.40909090909090912</v>
      </c>
      <c r="P218" s="471">
        <v>0.40909090909090912</v>
      </c>
      <c r="Q218" s="375">
        <f t="shared" si="7"/>
        <v>0.40909090909090912</v>
      </c>
      <c r="R218" s="467"/>
    </row>
    <row r="219" spans="1:18" ht="51" x14ac:dyDescent="0.2">
      <c r="A219" s="638" t="s">
        <v>305</v>
      </c>
      <c r="B219" s="639" t="s">
        <v>630</v>
      </c>
      <c r="C219" s="643" t="s">
        <v>601</v>
      </c>
      <c r="D219" s="660" t="s">
        <v>593</v>
      </c>
      <c r="E219" s="467"/>
      <c r="F219" s="642" t="s">
        <v>632</v>
      </c>
      <c r="G219" s="643" t="s">
        <v>661</v>
      </c>
      <c r="H219" s="644" t="s">
        <v>634</v>
      </c>
      <c r="I219" s="640" t="s">
        <v>635</v>
      </c>
      <c r="J219" s="645" t="s">
        <v>636</v>
      </c>
      <c r="K219" s="374">
        <v>100</v>
      </c>
      <c r="L219" s="656" t="s">
        <v>940</v>
      </c>
      <c r="M219" s="470">
        <v>44</v>
      </c>
      <c r="N219" s="470">
        <v>18</v>
      </c>
      <c r="O219" s="375">
        <f t="shared" si="6"/>
        <v>0.40909090909090912</v>
      </c>
      <c r="P219" s="471">
        <v>0.40909090909090912</v>
      </c>
      <c r="Q219" s="375">
        <f t="shared" si="7"/>
        <v>0.40909090909090912</v>
      </c>
      <c r="R219" s="467"/>
    </row>
    <row r="220" spans="1:18" ht="30" x14ac:dyDescent="0.2">
      <c r="A220" s="638" t="s">
        <v>305</v>
      </c>
      <c r="B220" s="639" t="s">
        <v>630</v>
      </c>
      <c r="C220" s="643" t="s">
        <v>601</v>
      </c>
      <c r="D220" s="660" t="s">
        <v>593</v>
      </c>
      <c r="E220" s="467"/>
      <c r="F220" s="642" t="s">
        <v>632</v>
      </c>
      <c r="G220" s="643" t="s">
        <v>662</v>
      </c>
      <c r="H220" s="644" t="s">
        <v>663</v>
      </c>
      <c r="I220" s="640" t="s">
        <v>644</v>
      </c>
      <c r="J220" s="645" t="s">
        <v>636</v>
      </c>
      <c r="K220" s="374">
        <v>100</v>
      </c>
      <c r="L220" s="646"/>
      <c r="M220" s="470">
        <v>44</v>
      </c>
      <c r="N220" s="470">
        <v>18</v>
      </c>
      <c r="O220" s="375">
        <f t="shared" si="6"/>
        <v>0.40909090909090912</v>
      </c>
      <c r="P220" s="471">
        <v>0.40909090909090912</v>
      </c>
      <c r="Q220" s="375">
        <f t="shared" si="7"/>
        <v>0.40909090909090912</v>
      </c>
      <c r="R220" s="467"/>
    </row>
    <row r="221" spans="1:18" ht="25.5" x14ac:dyDescent="0.2">
      <c r="A221" s="638" t="s">
        <v>305</v>
      </c>
      <c r="B221" s="639" t="s">
        <v>630</v>
      </c>
      <c r="C221" s="643" t="s">
        <v>601</v>
      </c>
      <c r="D221" s="660" t="s">
        <v>593</v>
      </c>
      <c r="E221" s="467"/>
      <c r="F221" s="642" t="s">
        <v>632</v>
      </c>
      <c r="G221" s="643" t="s">
        <v>196</v>
      </c>
      <c r="H221" s="644" t="s">
        <v>664</v>
      </c>
      <c r="I221" s="640" t="s">
        <v>635</v>
      </c>
      <c r="J221" s="645" t="s">
        <v>636</v>
      </c>
      <c r="K221" s="374">
        <v>100</v>
      </c>
      <c r="L221" s="646"/>
      <c r="M221" s="470">
        <v>44</v>
      </c>
      <c r="N221" s="470">
        <v>18</v>
      </c>
      <c r="O221" s="375">
        <f t="shared" si="6"/>
        <v>0.40909090909090912</v>
      </c>
      <c r="P221" s="471">
        <v>0.40909090909090912</v>
      </c>
      <c r="Q221" s="375">
        <f t="shared" si="7"/>
        <v>0.40909090909090912</v>
      </c>
      <c r="R221" s="467"/>
    </row>
    <row r="222" spans="1:18" ht="25.5" x14ac:dyDescent="0.2">
      <c r="A222" s="638" t="s">
        <v>305</v>
      </c>
      <c r="B222" s="639" t="s">
        <v>630</v>
      </c>
      <c r="C222" s="643" t="s">
        <v>601</v>
      </c>
      <c r="D222" s="660" t="s">
        <v>593</v>
      </c>
      <c r="E222" s="467"/>
      <c r="F222" s="642" t="s">
        <v>632</v>
      </c>
      <c r="G222" s="643" t="s">
        <v>665</v>
      </c>
      <c r="H222" s="644" t="s">
        <v>664</v>
      </c>
      <c r="I222" s="640" t="s">
        <v>635</v>
      </c>
      <c r="J222" s="645" t="s">
        <v>636</v>
      </c>
      <c r="K222" s="374">
        <v>100</v>
      </c>
      <c r="L222" s="646"/>
      <c r="M222" s="470">
        <v>44</v>
      </c>
      <c r="N222" s="470">
        <v>18</v>
      </c>
      <c r="O222" s="375">
        <f t="shared" si="6"/>
        <v>0.40909090909090912</v>
      </c>
      <c r="P222" s="471">
        <v>0.40909090909090912</v>
      </c>
      <c r="Q222" s="375">
        <f t="shared" si="7"/>
        <v>0.40909090909090912</v>
      </c>
      <c r="R222" s="467"/>
    </row>
    <row r="223" spans="1:18" ht="25.5" x14ac:dyDescent="0.2">
      <c r="A223" s="638" t="s">
        <v>305</v>
      </c>
      <c r="B223" s="639" t="s">
        <v>630</v>
      </c>
      <c r="C223" s="643" t="s">
        <v>601</v>
      </c>
      <c r="D223" s="660" t="s">
        <v>593</v>
      </c>
      <c r="E223" s="467"/>
      <c r="F223" s="642" t="s">
        <v>632</v>
      </c>
      <c r="G223" s="643" t="s">
        <v>688</v>
      </c>
      <c r="H223" s="644" t="s">
        <v>664</v>
      </c>
      <c r="I223" s="640" t="s">
        <v>635</v>
      </c>
      <c r="J223" s="645" t="s">
        <v>636</v>
      </c>
      <c r="K223" s="374">
        <v>100</v>
      </c>
      <c r="L223" s="646"/>
      <c r="M223" s="470">
        <v>44</v>
      </c>
      <c r="N223" s="470">
        <v>18</v>
      </c>
      <c r="O223" s="375">
        <f t="shared" si="6"/>
        <v>0.40909090909090912</v>
      </c>
      <c r="P223" s="471">
        <v>0.40909090909090912</v>
      </c>
      <c r="Q223" s="375">
        <f t="shared" si="7"/>
        <v>0.40909090909090912</v>
      </c>
      <c r="R223" s="467"/>
    </row>
    <row r="224" spans="1:18" ht="25.5" x14ac:dyDescent="0.2">
      <c r="A224" s="638" t="s">
        <v>305</v>
      </c>
      <c r="B224" s="639" t="s">
        <v>630</v>
      </c>
      <c r="C224" s="643" t="s">
        <v>601</v>
      </c>
      <c r="D224" s="660" t="s">
        <v>593</v>
      </c>
      <c r="E224" s="467"/>
      <c r="F224" s="642" t="s">
        <v>632</v>
      </c>
      <c r="G224" s="643" t="s">
        <v>689</v>
      </c>
      <c r="H224" s="644" t="s">
        <v>664</v>
      </c>
      <c r="I224" s="640" t="s">
        <v>635</v>
      </c>
      <c r="J224" s="645" t="s">
        <v>636</v>
      </c>
      <c r="K224" s="374">
        <v>100</v>
      </c>
      <c r="L224" s="646"/>
      <c r="M224" s="470">
        <v>44</v>
      </c>
      <c r="N224" s="470">
        <v>18</v>
      </c>
      <c r="O224" s="375">
        <f t="shared" si="6"/>
        <v>0.40909090909090912</v>
      </c>
      <c r="P224" s="471">
        <v>0.40909090909090912</v>
      </c>
      <c r="Q224" s="375">
        <f t="shared" si="7"/>
        <v>0.40909090909090912</v>
      </c>
      <c r="R224" s="467"/>
    </row>
    <row r="225" spans="1:18" ht="25.5" x14ac:dyDescent="0.2">
      <c r="A225" s="638" t="s">
        <v>305</v>
      </c>
      <c r="B225" s="639" t="s">
        <v>630</v>
      </c>
      <c r="C225" s="643" t="s">
        <v>601</v>
      </c>
      <c r="D225" s="660" t="s">
        <v>593</v>
      </c>
      <c r="E225" s="467"/>
      <c r="F225" s="642" t="s">
        <v>632</v>
      </c>
      <c r="G225" s="643" t="s">
        <v>668</v>
      </c>
      <c r="H225" s="644" t="s">
        <v>664</v>
      </c>
      <c r="I225" s="640" t="s">
        <v>635</v>
      </c>
      <c r="J225" s="645" t="s">
        <v>636</v>
      </c>
      <c r="K225" s="374">
        <v>100</v>
      </c>
      <c r="L225" s="646"/>
      <c r="M225" s="470">
        <v>44</v>
      </c>
      <c r="N225" s="470">
        <v>18</v>
      </c>
      <c r="O225" s="375">
        <f t="shared" si="6"/>
        <v>0.40909090909090912</v>
      </c>
      <c r="P225" s="471">
        <v>0.40909090909090912</v>
      </c>
      <c r="Q225" s="375">
        <f t="shared" si="7"/>
        <v>0.40909090909090912</v>
      </c>
      <c r="R225" s="467"/>
    </row>
    <row r="226" spans="1:18" ht="25.5" x14ac:dyDescent="0.2">
      <c r="A226" s="638" t="s">
        <v>305</v>
      </c>
      <c r="B226" s="639" t="s">
        <v>630</v>
      </c>
      <c r="C226" s="643" t="s">
        <v>601</v>
      </c>
      <c r="D226" s="660" t="s">
        <v>593</v>
      </c>
      <c r="E226" s="467"/>
      <c r="F226" s="642" t="s">
        <v>632</v>
      </c>
      <c r="G226" s="643" t="s">
        <v>669</v>
      </c>
      <c r="H226" s="644" t="s">
        <v>670</v>
      </c>
      <c r="I226" s="640" t="s">
        <v>635</v>
      </c>
      <c r="J226" s="645" t="s">
        <v>636</v>
      </c>
      <c r="K226" s="374">
        <v>100</v>
      </c>
      <c r="L226" s="646"/>
      <c r="M226" s="470">
        <v>44</v>
      </c>
      <c r="N226" s="470">
        <v>18</v>
      </c>
      <c r="O226" s="375">
        <f t="shared" si="6"/>
        <v>0.40909090909090912</v>
      </c>
      <c r="P226" s="471">
        <v>0.40909090909090912</v>
      </c>
      <c r="Q226" s="375">
        <f t="shared" si="7"/>
        <v>0.40909090909090912</v>
      </c>
      <c r="R226" s="467"/>
    </row>
    <row r="227" spans="1:18" ht="25.5" x14ac:dyDescent="0.2">
      <c r="A227" s="638" t="s">
        <v>305</v>
      </c>
      <c r="B227" s="639" t="s">
        <v>630</v>
      </c>
      <c r="C227" s="643" t="s">
        <v>601</v>
      </c>
      <c r="D227" s="660" t="s">
        <v>593</v>
      </c>
      <c r="E227" s="467"/>
      <c r="F227" s="642" t="s">
        <v>632</v>
      </c>
      <c r="G227" s="643" t="s">
        <v>671</v>
      </c>
      <c r="H227" s="644" t="s">
        <v>634</v>
      </c>
      <c r="I227" s="640" t="s">
        <v>635</v>
      </c>
      <c r="J227" s="645" t="s">
        <v>636</v>
      </c>
      <c r="K227" s="374">
        <v>100</v>
      </c>
      <c r="L227" s="646"/>
      <c r="M227" s="470">
        <v>44</v>
      </c>
      <c r="N227" s="470">
        <v>18</v>
      </c>
      <c r="O227" s="375">
        <f t="shared" si="6"/>
        <v>0.40909090909090912</v>
      </c>
      <c r="P227" s="471">
        <v>0.40909090909090912</v>
      </c>
      <c r="Q227" s="375">
        <f t="shared" si="7"/>
        <v>0.40909090909090912</v>
      </c>
      <c r="R227" s="467"/>
    </row>
    <row r="228" spans="1:18" ht="25.5" x14ac:dyDescent="0.2">
      <c r="A228" s="638" t="s">
        <v>305</v>
      </c>
      <c r="B228" s="639" t="s">
        <v>630</v>
      </c>
      <c r="C228" s="643" t="s">
        <v>601</v>
      </c>
      <c r="D228" s="660" t="s">
        <v>593</v>
      </c>
      <c r="E228" s="467"/>
      <c r="F228" s="642" t="s">
        <v>632</v>
      </c>
      <c r="G228" s="643" t="s">
        <v>672</v>
      </c>
      <c r="H228" s="644" t="s">
        <v>673</v>
      </c>
      <c r="I228" s="640" t="s">
        <v>635</v>
      </c>
      <c r="J228" s="645" t="s">
        <v>636</v>
      </c>
      <c r="K228" s="374">
        <v>100</v>
      </c>
      <c r="L228" s="646"/>
      <c r="M228" s="470">
        <v>44</v>
      </c>
      <c r="N228" s="470">
        <v>18</v>
      </c>
      <c r="O228" s="375">
        <f t="shared" si="6"/>
        <v>0.40909090909090912</v>
      </c>
      <c r="P228" s="471">
        <v>0.40909090909090912</v>
      </c>
      <c r="Q228" s="375">
        <f t="shared" si="7"/>
        <v>0.40909090909090912</v>
      </c>
      <c r="R228" s="467"/>
    </row>
    <row r="229" spans="1:18" ht="25.5" x14ac:dyDescent="0.2">
      <c r="A229" s="638" t="s">
        <v>305</v>
      </c>
      <c r="B229" s="639" t="s">
        <v>630</v>
      </c>
      <c r="C229" s="643" t="s">
        <v>601</v>
      </c>
      <c r="D229" s="660" t="s">
        <v>593</v>
      </c>
      <c r="E229" s="467"/>
      <c r="F229" s="642" t="s">
        <v>632</v>
      </c>
      <c r="G229" s="643" t="s">
        <v>674</v>
      </c>
      <c r="H229" s="648" t="s">
        <v>675</v>
      </c>
      <c r="I229" s="640" t="s">
        <v>635</v>
      </c>
      <c r="J229" s="645" t="s">
        <v>636</v>
      </c>
      <c r="K229" s="374">
        <v>100</v>
      </c>
      <c r="L229" s="646"/>
      <c r="M229" s="470">
        <v>44</v>
      </c>
      <c r="N229" s="470">
        <v>18</v>
      </c>
      <c r="O229" s="375">
        <f t="shared" si="6"/>
        <v>0.40909090909090912</v>
      </c>
      <c r="P229" s="471">
        <v>0.40909090909090912</v>
      </c>
      <c r="Q229" s="375">
        <f t="shared" si="7"/>
        <v>0.40909090909090912</v>
      </c>
      <c r="R229" s="467"/>
    </row>
    <row r="230" spans="1:18" ht="25.5" x14ac:dyDescent="0.2">
      <c r="A230" s="638" t="s">
        <v>305</v>
      </c>
      <c r="B230" s="639" t="s">
        <v>630</v>
      </c>
      <c r="C230" s="643" t="s">
        <v>601</v>
      </c>
      <c r="D230" s="660" t="s">
        <v>593</v>
      </c>
      <c r="E230" s="467"/>
      <c r="F230" s="642" t="s">
        <v>632</v>
      </c>
      <c r="G230" s="643" t="s">
        <v>676</v>
      </c>
      <c r="H230" s="648" t="s">
        <v>675</v>
      </c>
      <c r="I230" s="640" t="s">
        <v>635</v>
      </c>
      <c r="J230" s="645" t="s">
        <v>636</v>
      </c>
      <c r="K230" s="374">
        <v>100</v>
      </c>
      <c r="L230" s="646"/>
      <c r="M230" s="470">
        <v>44</v>
      </c>
      <c r="N230" s="470">
        <v>18</v>
      </c>
      <c r="O230" s="375">
        <f t="shared" si="6"/>
        <v>0.40909090909090912</v>
      </c>
      <c r="P230" s="471">
        <v>0.40909090909090912</v>
      </c>
      <c r="Q230" s="375">
        <f t="shared" si="7"/>
        <v>0.40909090909090912</v>
      </c>
      <c r="R230" s="467"/>
    </row>
    <row r="231" spans="1:18" ht="25.5" x14ac:dyDescent="0.2">
      <c r="A231" s="638" t="s">
        <v>305</v>
      </c>
      <c r="B231" s="639" t="s">
        <v>630</v>
      </c>
      <c r="C231" s="643" t="s">
        <v>601</v>
      </c>
      <c r="D231" s="660" t="s">
        <v>593</v>
      </c>
      <c r="E231" s="467"/>
      <c r="F231" s="642" t="s">
        <v>677</v>
      </c>
      <c r="G231" s="643" t="s">
        <v>678</v>
      </c>
      <c r="H231" s="644" t="s">
        <v>634</v>
      </c>
      <c r="I231" s="640" t="s">
        <v>635</v>
      </c>
      <c r="J231" s="645" t="s">
        <v>636</v>
      </c>
      <c r="K231" s="374">
        <v>100</v>
      </c>
      <c r="L231" s="646"/>
      <c r="M231" s="470">
        <v>44</v>
      </c>
      <c r="N231" s="470">
        <v>18</v>
      </c>
      <c r="O231" s="375">
        <f t="shared" si="6"/>
        <v>0.40909090909090912</v>
      </c>
      <c r="P231" s="471">
        <v>0.40909090909090912</v>
      </c>
      <c r="Q231" s="375">
        <f t="shared" si="7"/>
        <v>0.40909090909090912</v>
      </c>
      <c r="R231" s="467"/>
    </row>
    <row r="232" spans="1:18" ht="25.5" x14ac:dyDescent="0.2">
      <c r="A232" s="638" t="s">
        <v>305</v>
      </c>
      <c r="B232" s="639" t="s">
        <v>630</v>
      </c>
      <c r="C232" s="643" t="s">
        <v>601</v>
      </c>
      <c r="D232" s="660" t="s">
        <v>593</v>
      </c>
      <c r="E232" s="467"/>
      <c r="F232" s="642" t="s">
        <v>677</v>
      </c>
      <c r="G232" s="643" t="s">
        <v>679</v>
      </c>
      <c r="H232" s="644" t="s">
        <v>634</v>
      </c>
      <c r="I232" s="640" t="s">
        <v>635</v>
      </c>
      <c r="J232" s="645" t="s">
        <v>636</v>
      </c>
      <c r="K232" s="374">
        <v>100</v>
      </c>
      <c r="L232" s="646"/>
      <c r="M232" s="470">
        <v>44</v>
      </c>
      <c r="N232" s="470">
        <v>18</v>
      </c>
      <c r="O232" s="375">
        <f t="shared" si="6"/>
        <v>0.40909090909090912</v>
      </c>
      <c r="P232" s="471">
        <v>0.40909090909090912</v>
      </c>
      <c r="Q232" s="375">
        <f t="shared" si="7"/>
        <v>0.40909090909090912</v>
      </c>
      <c r="R232" s="467"/>
    </row>
    <row r="233" spans="1:18" ht="51" x14ac:dyDescent="0.2">
      <c r="A233" s="638" t="s">
        <v>305</v>
      </c>
      <c r="B233" s="639" t="s">
        <v>630</v>
      </c>
      <c r="C233" s="643" t="s">
        <v>601</v>
      </c>
      <c r="D233" s="660" t="s">
        <v>593</v>
      </c>
      <c r="E233" s="467"/>
      <c r="F233" s="642" t="s">
        <v>677</v>
      </c>
      <c r="G233" s="643" t="s">
        <v>680</v>
      </c>
      <c r="H233" s="644" t="s">
        <v>634</v>
      </c>
      <c r="I233" s="640" t="s">
        <v>635</v>
      </c>
      <c r="J233" s="645" t="s">
        <v>636</v>
      </c>
      <c r="K233" s="374">
        <v>100</v>
      </c>
      <c r="L233" s="656" t="s">
        <v>940</v>
      </c>
      <c r="M233" s="470">
        <v>44</v>
      </c>
      <c r="N233" s="470">
        <v>18</v>
      </c>
      <c r="O233" s="375">
        <f t="shared" si="6"/>
        <v>0.40909090909090912</v>
      </c>
      <c r="P233" s="471">
        <v>0.40909090909090912</v>
      </c>
      <c r="Q233" s="375">
        <f t="shared" si="7"/>
        <v>0.40909090909090912</v>
      </c>
      <c r="R233" s="467"/>
    </row>
    <row r="234" spans="1:18" ht="25.5" x14ac:dyDescent="0.2">
      <c r="A234" s="638" t="s">
        <v>305</v>
      </c>
      <c r="B234" s="639" t="s">
        <v>630</v>
      </c>
      <c r="C234" s="643" t="s">
        <v>601</v>
      </c>
      <c r="D234" s="660" t="s">
        <v>593</v>
      </c>
      <c r="E234" s="467"/>
      <c r="F234" s="642" t="s">
        <v>677</v>
      </c>
      <c r="G234" s="643" t="s">
        <v>681</v>
      </c>
      <c r="H234" s="644" t="s">
        <v>634</v>
      </c>
      <c r="I234" s="640" t="s">
        <v>635</v>
      </c>
      <c r="J234" s="645" t="s">
        <v>636</v>
      </c>
      <c r="K234" s="374">
        <v>100</v>
      </c>
      <c r="L234" s="646"/>
      <c r="M234" s="470">
        <v>44</v>
      </c>
      <c r="N234" s="470">
        <v>18</v>
      </c>
      <c r="O234" s="375">
        <f t="shared" si="6"/>
        <v>0.40909090909090912</v>
      </c>
      <c r="P234" s="471">
        <v>0.40909090909090912</v>
      </c>
      <c r="Q234" s="375">
        <f t="shared" si="7"/>
        <v>0.40909090909090912</v>
      </c>
      <c r="R234" s="467"/>
    </row>
    <row r="235" spans="1:18" ht="25.5" x14ac:dyDescent="0.2">
      <c r="A235" s="638" t="s">
        <v>305</v>
      </c>
      <c r="B235" s="639" t="s">
        <v>630</v>
      </c>
      <c r="C235" s="643" t="s">
        <v>601</v>
      </c>
      <c r="D235" s="660" t="s">
        <v>593</v>
      </c>
      <c r="E235" s="467"/>
      <c r="F235" s="642" t="s">
        <v>677</v>
      </c>
      <c r="G235" s="643" t="s">
        <v>682</v>
      </c>
      <c r="H235" s="644" t="s">
        <v>634</v>
      </c>
      <c r="I235" s="640" t="s">
        <v>635</v>
      </c>
      <c r="J235" s="645" t="s">
        <v>636</v>
      </c>
      <c r="K235" s="374">
        <v>100</v>
      </c>
      <c r="L235" s="646"/>
      <c r="M235" s="470">
        <v>44</v>
      </c>
      <c r="N235" s="470">
        <v>18</v>
      </c>
      <c r="O235" s="375">
        <f t="shared" si="6"/>
        <v>0.40909090909090912</v>
      </c>
      <c r="P235" s="471">
        <v>0.40909090909090912</v>
      </c>
      <c r="Q235" s="375">
        <f t="shared" si="7"/>
        <v>0.40909090909090912</v>
      </c>
      <c r="R235" s="467"/>
    </row>
    <row r="236" spans="1:18" ht="51" x14ac:dyDescent="0.2">
      <c r="A236" s="638" t="s">
        <v>305</v>
      </c>
      <c r="B236" s="639" t="s">
        <v>630</v>
      </c>
      <c r="C236" s="643" t="s">
        <v>601</v>
      </c>
      <c r="D236" s="660" t="s">
        <v>593</v>
      </c>
      <c r="E236" s="467"/>
      <c r="F236" s="642" t="s">
        <v>677</v>
      </c>
      <c r="G236" s="643" t="s">
        <v>683</v>
      </c>
      <c r="H236" s="644" t="s">
        <v>634</v>
      </c>
      <c r="I236" s="640" t="s">
        <v>635</v>
      </c>
      <c r="J236" s="645" t="s">
        <v>636</v>
      </c>
      <c r="K236" s="374">
        <v>100</v>
      </c>
      <c r="L236" s="656" t="s">
        <v>940</v>
      </c>
      <c r="M236" s="470">
        <v>44</v>
      </c>
      <c r="N236" s="470">
        <v>18</v>
      </c>
      <c r="O236" s="375">
        <f t="shared" si="6"/>
        <v>0.40909090909090912</v>
      </c>
      <c r="P236" s="471">
        <v>0.40909090909090912</v>
      </c>
      <c r="Q236" s="375">
        <f t="shared" si="7"/>
        <v>0.40909090909090912</v>
      </c>
      <c r="R236" s="467"/>
    </row>
    <row r="237" spans="1:18" ht="25.5" x14ac:dyDescent="0.2">
      <c r="A237" s="638" t="s">
        <v>305</v>
      </c>
      <c r="B237" s="639" t="s">
        <v>630</v>
      </c>
      <c r="C237" s="643" t="s">
        <v>601</v>
      </c>
      <c r="D237" s="660" t="s">
        <v>593</v>
      </c>
      <c r="E237" s="467"/>
      <c r="F237" s="642" t="s">
        <v>677</v>
      </c>
      <c r="G237" s="643" t="s">
        <v>684</v>
      </c>
      <c r="H237" s="644" t="s">
        <v>634</v>
      </c>
      <c r="I237" s="640" t="s">
        <v>635</v>
      </c>
      <c r="J237" s="645" t="s">
        <v>636</v>
      </c>
      <c r="K237" s="374">
        <v>100</v>
      </c>
      <c r="L237" s="646"/>
      <c r="M237" s="470">
        <v>44</v>
      </c>
      <c r="N237" s="470">
        <v>18</v>
      </c>
      <c r="O237" s="375">
        <f t="shared" si="6"/>
        <v>0.40909090909090912</v>
      </c>
      <c r="P237" s="471">
        <v>0.40909090909090912</v>
      </c>
      <c r="Q237" s="375">
        <f t="shared" si="7"/>
        <v>0.40909090909090912</v>
      </c>
      <c r="R237" s="467"/>
    </row>
    <row r="238" spans="1:18" ht="25.5" x14ac:dyDescent="0.2">
      <c r="A238" s="638" t="s">
        <v>305</v>
      </c>
      <c r="B238" s="639" t="s">
        <v>630</v>
      </c>
      <c r="C238" s="643" t="s">
        <v>601</v>
      </c>
      <c r="D238" s="660" t="s">
        <v>593</v>
      </c>
      <c r="E238" s="467"/>
      <c r="F238" s="642" t="s">
        <v>677</v>
      </c>
      <c r="G238" s="643" t="s">
        <v>685</v>
      </c>
      <c r="H238" s="644" t="s">
        <v>634</v>
      </c>
      <c r="I238" s="640" t="s">
        <v>635</v>
      </c>
      <c r="J238" s="645" t="s">
        <v>636</v>
      </c>
      <c r="K238" s="374">
        <v>100</v>
      </c>
      <c r="L238" s="646"/>
      <c r="M238" s="470">
        <v>44</v>
      </c>
      <c r="N238" s="470">
        <v>18</v>
      </c>
      <c r="O238" s="375">
        <f t="shared" si="6"/>
        <v>0.40909090909090912</v>
      </c>
      <c r="P238" s="471">
        <v>0.40909090909090912</v>
      </c>
      <c r="Q238" s="375">
        <f t="shared" si="7"/>
        <v>0.40909090909090912</v>
      </c>
      <c r="R238" s="467"/>
    </row>
    <row r="239" spans="1:18" ht="25.5" x14ac:dyDescent="0.2">
      <c r="A239" s="638" t="s">
        <v>305</v>
      </c>
      <c r="B239" s="639" t="s">
        <v>630</v>
      </c>
      <c r="C239" s="643" t="s">
        <v>601</v>
      </c>
      <c r="D239" s="660" t="s">
        <v>594</v>
      </c>
      <c r="E239" s="467"/>
      <c r="F239" s="642" t="s">
        <v>632</v>
      </c>
      <c r="G239" s="643" t="s">
        <v>633</v>
      </c>
      <c r="H239" s="644" t="s">
        <v>634</v>
      </c>
      <c r="I239" s="640" t="s">
        <v>635</v>
      </c>
      <c r="J239" s="645" t="s">
        <v>636</v>
      </c>
      <c r="K239" s="374">
        <v>100</v>
      </c>
      <c r="L239" s="646"/>
      <c r="M239" s="470">
        <v>43</v>
      </c>
      <c r="N239" s="470">
        <v>43</v>
      </c>
      <c r="O239" s="375">
        <f t="shared" si="6"/>
        <v>1</v>
      </c>
      <c r="P239" s="471">
        <v>1</v>
      </c>
      <c r="Q239" s="375">
        <f t="shared" si="7"/>
        <v>1</v>
      </c>
      <c r="R239" s="467"/>
    </row>
    <row r="240" spans="1:18" ht="30" x14ac:dyDescent="0.2">
      <c r="A240" s="638" t="s">
        <v>305</v>
      </c>
      <c r="B240" s="639" t="s">
        <v>630</v>
      </c>
      <c r="C240" s="643" t="s">
        <v>601</v>
      </c>
      <c r="D240" s="660" t="s">
        <v>594</v>
      </c>
      <c r="E240" s="467"/>
      <c r="F240" s="642" t="s">
        <v>632</v>
      </c>
      <c r="G240" s="643" t="s">
        <v>637</v>
      </c>
      <c r="H240" s="648" t="s">
        <v>638</v>
      </c>
      <c r="I240" s="640"/>
      <c r="J240" s="649"/>
      <c r="K240" s="374"/>
      <c r="L240" s="651"/>
      <c r="M240" s="470" t="s">
        <v>639</v>
      </c>
      <c r="N240" s="470" t="s">
        <v>639</v>
      </c>
      <c r="O240" s="375"/>
      <c r="P240" s="471"/>
      <c r="Q240" s="375"/>
      <c r="R240" s="467"/>
    </row>
    <row r="241" spans="1:18" ht="25.5" x14ac:dyDescent="0.2">
      <c r="A241" s="638" t="s">
        <v>305</v>
      </c>
      <c r="B241" s="639" t="s">
        <v>630</v>
      </c>
      <c r="C241" s="643" t="s">
        <v>601</v>
      </c>
      <c r="D241" s="660" t="s">
        <v>594</v>
      </c>
      <c r="E241" s="467"/>
      <c r="F241" s="642" t="s">
        <v>632</v>
      </c>
      <c r="G241" s="643" t="s">
        <v>640</v>
      </c>
      <c r="H241" s="644" t="s">
        <v>634</v>
      </c>
      <c r="I241" s="640" t="s">
        <v>635</v>
      </c>
      <c r="J241" s="645" t="s">
        <v>636</v>
      </c>
      <c r="K241" s="374">
        <v>100</v>
      </c>
      <c r="L241" s="651"/>
      <c r="M241" s="470">
        <v>43</v>
      </c>
      <c r="N241" s="470">
        <v>27</v>
      </c>
      <c r="O241" s="375">
        <f t="shared" si="6"/>
        <v>0.62790697674418605</v>
      </c>
      <c r="P241" s="471">
        <v>0.62790697674418605</v>
      </c>
      <c r="Q241" s="375">
        <f t="shared" si="7"/>
        <v>0.62790697674418605</v>
      </c>
      <c r="R241" s="467"/>
    </row>
    <row r="242" spans="1:18" ht="25.5" x14ac:dyDescent="0.2">
      <c r="A242" s="638" t="s">
        <v>305</v>
      </c>
      <c r="B242" s="639" t="s">
        <v>630</v>
      </c>
      <c r="C242" s="643" t="s">
        <v>601</v>
      </c>
      <c r="D242" s="660" t="s">
        <v>594</v>
      </c>
      <c r="E242" s="467"/>
      <c r="F242" s="661" t="s">
        <v>632</v>
      </c>
      <c r="G242" s="662" t="s">
        <v>686</v>
      </c>
      <c r="H242" s="663" t="s">
        <v>634</v>
      </c>
      <c r="I242" s="640" t="s">
        <v>635</v>
      </c>
      <c r="J242" s="645" t="s">
        <v>636</v>
      </c>
      <c r="K242" s="374">
        <v>100</v>
      </c>
      <c r="L242" s="651"/>
      <c r="M242" s="470">
        <v>43</v>
      </c>
      <c r="N242" s="470">
        <v>27</v>
      </c>
      <c r="O242" s="375">
        <f t="shared" si="6"/>
        <v>0.62790697674418605</v>
      </c>
      <c r="P242" s="471">
        <v>0.62790697674418605</v>
      </c>
      <c r="Q242" s="375">
        <f t="shared" si="7"/>
        <v>0.62790697674418605</v>
      </c>
      <c r="R242" s="467"/>
    </row>
    <row r="243" spans="1:18" ht="51" x14ac:dyDescent="0.2">
      <c r="A243" s="638" t="s">
        <v>305</v>
      </c>
      <c r="B243" s="639" t="s">
        <v>630</v>
      </c>
      <c r="C243" s="643" t="s">
        <v>601</v>
      </c>
      <c r="D243" s="660" t="s">
        <v>594</v>
      </c>
      <c r="E243" s="467"/>
      <c r="F243" s="661" t="s">
        <v>632</v>
      </c>
      <c r="G243" s="662" t="s">
        <v>687</v>
      </c>
      <c r="H243" s="663" t="s">
        <v>643</v>
      </c>
      <c r="I243" s="640" t="s">
        <v>644</v>
      </c>
      <c r="J243" s="645" t="s">
        <v>636</v>
      </c>
      <c r="K243" s="374">
        <v>100</v>
      </c>
      <c r="L243" s="656" t="s">
        <v>940</v>
      </c>
      <c r="M243" s="470">
        <v>43</v>
      </c>
      <c r="N243" s="470">
        <v>27</v>
      </c>
      <c r="O243" s="375">
        <f t="shared" si="6"/>
        <v>0.62790697674418605</v>
      </c>
      <c r="P243" s="471">
        <v>0.62790697674418605</v>
      </c>
      <c r="Q243" s="375">
        <f t="shared" si="7"/>
        <v>0.62790697674418605</v>
      </c>
      <c r="R243" s="467"/>
    </row>
    <row r="244" spans="1:18" ht="25.5" x14ac:dyDescent="0.2">
      <c r="A244" s="638" t="s">
        <v>305</v>
      </c>
      <c r="B244" s="639" t="s">
        <v>630</v>
      </c>
      <c r="C244" s="643" t="s">
        <v>601</v>
      </c>
      <c r="D244" s="660" t="s">
        <v>594</v>
      </c>
      <c r="E244" s="467"/>
      <c r="F244" s="642" t="s">
        <v>632</v>
      </c>
      <c r="G244" s="643" t="s">
        <v>645</v>
      </c>
      <c r="H244" s="644" t="s">
        <v>634</v>
      </c>
      <c r="I244" s="640" t="s">
        <v>635</v>
      </c>
      <c r="J244" s="645" t="s">
        <v>636</v>
      </c>
      <c r="K244" s="374">
        <v>100</v>
      </c>
      <c r="L244" s="651"/>
      <c r="M244" s="470">
        <v>43</v>
      </c>
      <c r="N244" s="470">
        <v>27</v>
      </c>
      <c r="O244" s="375">
        <f t="shared" si="6"/>
        <v>0.62790697674418605</v>
      </c>
      <c r="P244" s="471">
        <v>0.62790697674418605</v>
      </c>
      <c r="Q244" s="375">
        <f t="shared" si="7"/>
        <v>0.62790697674418605</v>
      </c>
      <c r="R244" s="467"/>
    </row>
    <row r="245" spans="1:18" ht="25.5" x14ac:dyDescent="0.2">
      <c r="A245" s="638" t="s">
        <v>305</v>
      </c>
      <c r="B245" s="639" t="s">
        <v>630</v>
      </c>
      <c r="C245" s="643" t="s">
        <v>601</v>
      </c>
      <c r="D245" s="660" t="s">
        <v>594</v>
      </c>
      <c r="E245" s="467"/>
      <c r="F245" s="661" t="s">
        <v>632</v>
      </c>
      <c r="G245" s="662" t="s">
        <v>646</v>
      </c>
      <c r="H245" s="663" t="s">
        <v>634</v>
      </c>
      <c r="I245" s="640" t="s">
        <v>635</v>
      </c>
      <c r="J245" s="645" t="s">
        <v>636</v>
      </c>
      <c r="K245" s="374">
        <v>100</v>
      </c>
      <c r="L245" s="646"/>
      <c r="M245" s="470">
        <v>43</v>
      </c>
      <c r="N245" s="470">
        <v>27</v>
      </c>
      <c r="O245" s="375">
        <f t="shared" si="6"/>
        <v>0.62790697674418605</v>
      </c>
      <c r="P245" s="471">
        <v>0.62790697674418605</v>
      </c>
      <c r="Q245" s="375">
        <f t="shared" si="7"/>
        <v>0.62790697674418605</v>
      </c>
      <c r="R245" s="467"/>
    </row>
    <row r="246" spans="1:18" ht="25.5" x14ac:dyDescent="0.2">
      <c r="A246" s="638" t="s">
        <v>305</v>
      </c>
      <c r="B246" s="639" t="s">
        <v>630</v>
      </c>
      <c r="C246" s="643" t="s">
        <v>601</v>
      </c>
      <c r="D246" s="660" t="s">
        <v>594</v>
      </c>
      <c r="E246" s="467"/>
      <c r="F246" s="661" t="s">
        <v>632</v>
      </c>
      <c r="G246" s="662" t="s">
        <v>647</v>
      </c>
      <c r="H246" s="663" t="s">
        <v>634</v>
      </c>
      <c r="I246" s="640" t="s">
        <v>635</v>
      </c>
      <c r="J246" s="645" t="s">
        <v>636</v>
      </c>
      <c r="K246" s="374">
        <v>100</v>
      </c>
      <c r="L246" s="646"/>
      <c r="M246" s="470">
        <v>43</v>
      </c>
      <c r="N246" s="470">
        <v>27</v>
      </c>
      <c r="O246" s="375">
        <f t="shared" si="6"/>
        <v>0.62790697674418605</v>
      </c>
      <c r="P246" s="471">
        <v>0.62790697674418605</v>
      </c>
      <c r="Q246" s="375">
        <f t="shared" si="7"/>
        <v>0.62790697674418605</v>
      </c>
      <c r="R246" s="467"/>
    </row>
    <row r="247" spans="1:18" ht="25.5" x14ac:dyDescent="0.2">
      <c r="A247" s="638" t="s">
        <v>305</v>
      </c>
      <c r="B247" s="639" t="s">
        <v>630</v>
      </c>
      <c r="C247" s="643" t="s">
        <v>601</v>
      </c>
      <c r="D247" s="660" t="s">
        <v>594</v>
      </c>
      <c r="E247" s="467"/>
      <c r="F247" s="642" t="s">
        <v>632</v>
      </c>
      <c r="G247" s="643" t="s">
        <v>648</v>
      </c>
      <c r="H247" s="644" t="s">
        <v>634</v>
      </c>
      <c r="I247" s="640" t="s">
        <v>635</v>
      </c>
      <c r="J247" s="645" t="s">
        <v>636</v>
      </c>
      <c r="K247" s="374">
        <v>100</v>
      </c>
      <c r="L247" s="646"/>
      <c r="M247" s="470">
        <v>43</v>
      </c>
      <c r="N247" s="470">
        <v>27</v>
      </c>
      <c r="O247" s="375">
        <f t="shared" si="6"/>
        <v>0.62790697674418605</v>
      </c>
      <c r="P247" s="471">
        <v>0.62790697674418605</v>
      </c>
      <c r="Q247" s="375">
        <f t="shared" si="7"/>
        <v>0.62790697674418605</v>
      </c>
      <c r="R247" s="467"/>
    </row>
    <row r="248" spans="1:18" ht="30" x14ac:dyDescent="0.2">
      <c r="A248" s="638" t="s">
        <v>305</v>
      </c>
      <c r="B248" s="639" t="s">
        <v>630</v>
      </c>
      <c r="C248" s="643" t="s">
        <v>601</v>
      </c>
      <c r="D248" s="660" t="s">
        <v>594</v>
      </c>
      <c r="E248" s="467"/>
      <c r="F248" s="642" t="s">
        <v>632</v>
      </c>
      <c r="G248" s="643" t="s">
        <v>649</v>
      </c>
      <c r="H248" s="644" t="s">
        <v>634</v>
      </c>
      <c r="I248" s="640" t="s">
        <v>635</v>
      </c>
      <c r="J248" s="645" t="s">
        <v>636</v>
      </c>
      <c r="K248" s="374">
        <v>100</v>
      </c>
      <c r="L248" s="646"/>
      <c r="M248" s="470" t="s">
        <v>639</v>
      </c>
      <c r="N248" s="470" t="s">
        <v>639</v>
      </c>
      <c r="O248" s="375"/>
      <c r="P248" s="471"/>
      <c r="Q248" s="375"/>
      <c r="R248" s="467"/>
    </row>
    <row r="249" spans="1:18" ht="51" x14ac:dyDescent="0.2">
      <c r="A249" s="638" t="s">
        <v>305</v>
      </c>
      <c r="B249" s="639" t="s">
        <v>630</v>
      </c>
      <c r="C249" s="643" t="s">
        <v>601</v>
      </c>
      <c r="D249" s="660" t="s">
        <v>594</v>
      </c>
      <c r="E249" s="467"/>
      <c r="F249" s="642" t="s">
        <v>632</v>
      </c>
      <c r="G249" s="643" t="s">
        <v>650</v>
      </c>
      <c r="H249" s="644" t="s">
        <v>651</v>
      </c>
      <c r="I249" s="640" t="s">
        <v>635</v>
      </c>
      <c r="J249" s="645" t="s">
        <v>636</v>
      </c>
      <c r="K249" s="374">
        <v>100</v>
      </c>
      <c r="L249" s="646"/>
      <c r="M249" s="470">
        <v>43</v>
      </c>
      <c r="N249" s="470">
        <v>27</v>
      </c>
      <c r="O249" s="375">
        <f t="shared" si="6"/>
        <v>0.62790697674418605</v>
      </c>
      <c r="P249" s="471">
        <v>0.62790697674418605</v>
      </c>
      <c r="Q249" s="375">
        <f t="shared" si="7"/>
        <v>0.62790697674418605</v>
      </c>
      <c r="R249" s="467"/>
    </row>
    <row r="250" spans="1:18" ht="51" x14ac:dyDescent="0.2">
      <c r="A250" s="638" t="s">
        <v>305</v>
      </c>
      <c r="B250" s="639" t="s">
        <v>630</v>
      </c>
      <c r="C250" s="643" t="s">
        <v>601</v>
      </c>
      <c r="D250" s="660" t="s">
        <v>594</v>
      </c>
      <c r="E250" s="467"/>
      <c r="F250" s="642" t="s">
        <v>632</v>
      </c>
      <c r="G250" s="643" t="s">
        <v>652</v>
      </c>
      <c r="H250" s="644" t="s">
        <v>651</v>
      </c>
      <c r="I250" s="640" t="s">
        <v>635</v>
      </c>
      <c r="J250" s="645" t="s">
        <v>636</v>
      </c>
      <c r="K250" s="374">
        <v>100</v>
      </c>
      <c r="L250" s="646"/>
      <c r="M250" s="470">
        <v>43</v>
      </c>
      <c r="N250" s="470">
        <v>27</v>
      </c>
      <c r="O250" s="375">
        <f t="shared" si="6"/>
        <v>0.62790697674418605</v>
      </c>
      <c r="P250" s="471">
        <v>0.62790697674418605</v>
      </c>
      <c r="Q250" s="375">
        <f t="shared" si="7"/>
        <v>0.62790697674418605</v>
      </c>
      <c r="R250" s="467"/>
    </row>
    <row r="251" spans="1:18" ht="25.5" x14ac:dyDescent="0.2">
      <c r="A251" s="638" t="s">
        <v>305</v>
      </c>
      <c r="B251" s="639" t="s">
        <v>630</v>
      </c>
      <c r="C251" s="643" t="s">
        <v>601</v>
      </c>
      <c r="D251" s="660" t="s">
        <v>594</v>
      </c>
      <c r="E251" s="467"/>
      <c r="F251" s="642" t="s">
        <v>632</v>
      </c>
      <c r="G251" s="643" t="s">
        <v>653</v>
      </c>
      <c r="H251" s="644" t="s">
        <v>634</v>
      </c>
      <c r="I251" s="640" t="s">
        <v>635</v>
      </c>
      <c r="J251" s="645" t="s">
        <v>636</v>
      </c>
      <c r="K251" s="374">
        <v>100</v>
      </c>
      <c r="L251" s="646"/>
      <c r="M251" s="470">
        <v>43</v>
      </c>
      <c r="N251" s="470">
        <v>27</v>
      </c>
      <c r="O251" s="375">
        <f t="shared" si="6"/>
        <v>0.62790697674418605</v>
      </c>
      <c r="P251" s="471">
        <v>0.62790697674418605</v>
      </c>
      <c r="Q251" s="375">
        <f t="shared" si="7"/>
        <v>0.62790697674418605</v>
      </c>
      <c r="R251" s="467"/>
    </row>
    <row r="252" spans="1:18" ht="38.25" x14ac:dyDescent="0.2">
      <c r="A252" s="638" t="s">
        <v>305</v>
      </c>
      <c r="B252" s="639" t="s">
        <v>630</v>
      </c>
      <c r="C252" s="643" t="s">
        <v>601</v>
      </c>
      <c r="D252" s="660" t="s">
        <v>594</v>
      </c>
      <c r="E252" s="467"/>
      <c r="F252" s="642" t="s">
        <v>632</v>
      </c>
      <c r="G252" s="643" t="s">
        <v>654</v>
      </c>
      <c r="H252" s="644" t="s">
        <v>655</v>
      </c>
      <c r="I252" s="640" t="s">
        <v>644</v>
      </c>
      <c r="J252" s="645" t="s">
        <v>636</v>
      </c>
      <c r="K252" s="374">
        <v>100</v>
      </c>
      <c r="L252" s="646"/>
      <c r="M252" s="470">
        <v>43</v>
      </c>
      <c r="N252" s="470">
        <v>27</v>
      </c>
      <c r="O252" s="375">
        <f t="shared" si="6"/>
        <v>0.62790697674418605</v>
      </c>
      <c r="P252" s="471">
        <v>0.62790697674418605</v>
      </c>
      <c r="Q252" s="375">
        <f t="shared" si="7"/>
        <v>0.62790697674418605</v>
      </c>
      <c r="R252" s="467"/>
    </row>
    <row r="253" spans="1:18" ht="25.5" x14ac:dyDescent="0.2">
      <c r="A253" s="638" t="s">
        <v>305</v>
      </c>
      <c r="B253" s="639" t="s">
        <v>630</v>
      </c>
      <c r="C253" s="643" t="s">
        <v>601</v>
      </c>
      <c r="D253" s="660" t="s">
        <v>594</v>
      </c>
      <c r="E253" s="467"/>
      <c r="F253" s="642" t="s">
        <v>632</v>
      </c>
      <c r="G253" s="643" t="s">
        <v>656</v>
      </c>
      <c r="H253" s="648" t="s">
        <v>638</v>
      </c>
      <c r="I253" s="640"/>
      <c r="J253" s="645"/>
      <c r="K253" s="374"/>
      <c r="L253" s="646"/>
      <c r="M253" s="470" t="s">
        <v>639</v>
      </c>
      <c r="N253" s="470" t="s">
        <v>639</v>
      </c>
      <c r="O253" s="375"/>
      <c r="P253" s="471"/>
      <c r="Q253" s="375"/>
      <c r="R253" s="467"/>
    </row>
    <row r="254" spans="1:18" ht="25.5" x14ac:dyDescent="0.2">
      <c r="A254" s="638" t="s">
        <v>305</v>
      </c>
      <c r="B254" s="639" t="s">
        <v>630</v>
      </c>
      <c r="C254" s="643" t="s">
        <v>601</v>
      </c>
      <c r="D254" s="660" t="s">
        <v>594</v>
      </c>
      <c r="E254" s="467"/>
      <c r="F254" s="642" t="s">
        <v>632</v>
      </c>
      <c r="G254" s="643" t="s">
        <v>657</v>
      </c>
      <c r="H254" s="644" t="s">
        <v>634</v>
      </c>
      <c r="I254" s="640" t="s">
        <v>635</v>
      </c>
      <c r="J254" s="645" t="s">
        <v>636</v>
      </c>
      <c r="K254" s="374">
        <v>100</v>
      </c>
      <c r="L254" s="646"/>
      <c r="M254" s="470">
        <v>43</v>
      </c>
      <c r="N254" s="470">
        <v>27</v>
      </c>
      <c r="O254" s="375">
        <f t="shared" si="6"/>
        <v>0.62790697674418605</v>
      </c>
      <c r="P254" s="471">
        <v>0.62790697674418605</v>
      </c>
      <c r="Q254" s="375">
        <f t="shared" si="7"/>
        <v>0.62790697674418605</v>
      </c>
      <c r="R254" s="467"/>
    </row>
    <row r="255" spans="1:18" ht="25.5" x14ac:dyDescent="0.2">
      <c r="A255" s="638" t="s">
        <v>305</v>
      </c>
      <c r="B255" s="639" t="s">
        <v>630</v>
      </c>
      <c r="C255" s="643" t="s">
        <v>601</v>
      </c>
      <c r="D255" s="660" t="s">
        <v>594</v>
      </c>
      <c r="E255" s="467"/>
      <c r="F255" s="642" t="s">
        <v>632</v>
      </c>
      <c r="G255" s="643" t="s">
        <v>658</v>
      </c>
      <c r="H255" s="644" t="s">
        <v>634</v>
      </c>
      <c r="I255" s="640" t="s">
        <v>635</v>
      </c>
      <c r="J255" s="645" t="s">
        <v>636</v>
      </c>
      <c r="K255" s="374">
        <v>100</v>
      </c>
      <c r="L255" s="646"/>
      <c r="M255" s="470">
        <v>43</v>
      </c>
      <c r="N255" s="470">
        <v>27</v>
      </c>
      <c r="O255" s="375">
        <f t="shared" si="6"/>
        <v>0.62790697674418605</v>
      </c>
      <c r="P255" s="471">
        <v>0.62790697674418605</v>
      </c>
      <c r="Q255" s="375">
        <f t="shared" si="7"/>
        <v>0.62790697674418605</v>
      </c>
      <c r="R255" s="467"/>
    </row>
    <row r="256" spans="1:18" ht="38.25" x14ac:dyDescent="0.2">
      <c r="A256" s="638" t="s">
        <v>305</v>
      </c>
      <c r="B256" s="639" t="s">
        <v>630</v>
      </c>
      <c r="C256" s="643" t="s">
        <v>601</v>
      </c>
      <c r="D256" s="660" t="s">
        <v>594</v>
      </c>
      <c r="E256" s="467"/>
      <c r="F256" s="642" t="s">
        <v>632</v>
      </c>
      <c r="G256" s="643" t="s">
        <v>659</v>
      </c>
      <c r="H256" s="644" t="s">
        <v>655</v>
      </c>
      <c r="I256" s="640" t="s">
        <v>644</v>
      </c>
      <c r="J256" s="645" t="s">
        <v>636</v>
      </c>
      <c r="K256" s="374">
        <v>100</v>
      </c>
      <c r="L256" s="646"/>
      <c r="M256" s="470">
        <v>43</v>
      </c>
      <c r="N256" s="470">
        <v>27</v>
      </c>
      <c r="O256" s="375">
        <f t="shared" si="6"/>
        <v>0.62790697674418605</v>
      </c>
      <c r="P256" s="471">
        <v>0.62790697674418605</v>
      </c>
      <c r="Q256" s="375">
        <f t="shared" si="7"/>
        <v>0.62790697674418605</v>
      </c>
      <c r="R256" s="467"/>
    </row>
    <row r="257" spans="1:18" ht="25.5" x14ac:dyDescent="0.2">
      <c r="A257" s="638" t="s">
        <v>305</v>
      </c>
      <c r="B257" s="639" t="s">
        <v>630</v>
      </c>
      <c r="C257" s="643" t="s">
        <v>601</v>
      </c>
      <c r="D257" s="660" t="s">
        <v>594</v>
      </c>
      <c r="E257" s="467"/>
      <c r="F257" s="642" t="s">
        <v>632</v>
      </c>
      <c r="G257" s="643" t="s">
        <v>660</v>
      </c>
      <c r="H257" s="644" t="s">
        <v>634</v>
      </c>
      <c r="I257" s="640" t="s">
        <v>635</v>
      </c>
      <c r="J257" s="645" t="s">
        <v>636</v>
      </c>
      <c r="K257" s="374">
        <v>100</v>
      </c>
      <c r="L257" s="646"/>
      <c r="M257" s="470">
        <v>43</v>
      </c>
      <c r="N257" s="470">
        <v>27</v>
      </c>
      <c r="O257" s="375">
        <f t="shared" si="6"/>
        <v>0.62790697674418605</v>
      </c>
      <c r="P257" s="471">
        <v>0.62790697674418605</v>
      </c>
      <c r="Q257" s="375">
        <f t="shared" si="7"/>
        <v>0.62790697674418605</v>
      </c>
      <c r="R257" s="467"/>
    </row>
    <row r="258" spans="1:18" ht="51" x14ac:dyDescent="0.2">
      <c r="A258" s="638" t="s">
        <v>305</v>
      </c>
      <c r="B258" s="639" t="s">
        <v>630</v>
      </c>
      <c r="C258" s="643" t="s">
        <v>601</v>
      </c>
      <c r="D258" s="660" t="s">
        <v>594</v>
      </c>
      <c r="E258" s="467"/>
      <c r="F258" s="642" t="s">
        <v>632</v>
      </c>
      <c r="G258" s="643" t="s">
        <v>661</v>
      </c>
      <c r="H258" s="644" t="s">
        <v>634</v>
      </c>
      <c r="I258" s="640" t="s">
        <v>635</v>
      </c>
      <c r="J258" s="645" t="s">
        <v>636</v>
      </c>
      <c r="K258" s="374">
        <v>100</v>
      </c>
      <c r="L258" s="656" t="s">
        <v>940</v>
      </c>
      <c r="M258" s="470">
        <v>43</v>
      </c>
      <c r="N258" s="470">
        <v>27</v>
      </c>
      <c r="O258" s="375">
        <f t="shared" si="6"/>
        <v>0.62790697674418605</v>
      </c>
      <c r="P258" s="471">
        <v>0.62790697674418605</v>
      </c>
      <c r="Q258" s="375">
        <f t="shared" si="7"/>
        <v>0.62790697674418605</v>
      </c>
      <c r="R258" s="467"/>
    </row>
    <row r="259" spans="1:18" ht="30" x14ac:dyDescent="0.2">
      <c r="A259" s="638" t="s">
        <v>305</v>
      </c>
      <c r="B259" s="639" t="s">
        <v>630</v>
      </c>
      <c r="C259" s="643" t="s">
        <v>601</v>
      </c>
      <c r="D259" s="660" t="s">
        <v>594</v>
      </c>
      <c r="E259" s="467"/>
      <c r="F259" s="642" t="s">
        <v>632</v>
      </c>
      <c r="G259" s="643" t="s">
        <v>662</v>
      </c>
      <c r="H259" s="644" t="s">
        <v>663</v>
      </c>
      <c r="I259" s="640" t="s">
        <v>644</v>
      </c>
      <c r="J259" s="645" t="s">
        <v>636</v>
      </c>
      <c r="K259" s="374">
        <v>100</v>
      </c>
      <c r="L259" s="646"/>
      <c r="M259" s="470">
        <v>43</v>
      </c>
      <c r="N259" s="470">
        <v>27</v>
      </c>
      <c r="O259" s="375">
        <f t="shared" si="6"/>
        <v>0.62790697674418605</v>
      </c>
      <c r="P259" s="471">
        <v>0.62790697674418605</v>
      </c>
      <c r="Q259" s="375">
        <f t="shared" si="7"/>
        <v>0.62790697674418605</v>
      </c>
      <c r="R259" s="467"/>
    </row>
    <row r="260" spans="1:18" ht="25.5" x14ac:dyDescent="0.2">
      <c r="A260" s="638" t="s">
        <v>305</v>
      </c>
      <c r="B260" s="639" t="s">
        <v>630</v>
      </c>
      <c r="C260" s="643" t="s">
        <v>601</v>
      </c>
      <c r="D260" s="660" t="s">
        <v>594</v>
      </c>
      <c r="E260" s="467"/>
      <c r="F260" s="642" t="s">
        <v>632</v>
      </c>
      <c r="G260" s="643" t="s">
        <v>196</v>
      </c>
      <c r="H260" s="644" t="s">
        <v>664</v>
      </c>
      <c r="I260" s="640" t="s">
        <v>635</v>
      </c>
      <c r="J260" s="645" t="s">
        <v>636</v>
      </c>
      <c r="K260" s="374">
        <v>100</v>
      </c>
      <c r="L260" s="646"/>
      <c r="M260" s="470">
        <v>43</v>
      </c>
      <c r="N260" s="470">
        <v>27</v>
      </c>
      <c r="O260" s="375">
        <f t="shared" si="6"/>
        <v>0.62790697674418605</v>
      </c>
      <c r="P260" s="471">
        <v>0.62790697674418605</v>
      </c>
      <c r="Q260" s="375">
        <f t="shared" si="7"/>
        <v>0.62790697674418605</v>
      </c>
      <c r="R260" s="467"/>
    </row>
    <row r="261" spans="1:18" ht="25.5" x14ac:dyDescent="0.2">
      <c r="A261" s="638" t="s">
        <v>305</v>
      </c>
      <c r="B261" s="639" t="s">
        <v>630</v>
      </c>
      <c r="C261" s="643" t="s">
        <v>601</v>
      </c>
      <c r="D261" s="660" t="s">
        <v>594</v>
      </c>
      <c r="E261" s="467"/>
      <c r="F261" s="642" t="s">
        <v>632</v>
      </c>
      <c r="G261" s="643" t="s">
        <v>665</v>
      </c>
      <c r="H261" s="644" t="s">
        <v>664</v>
      </c>
      <c r="I261" s="640" t="s">
        <v>635</v>
      </c>
      <c r="J261" s="645" t="s">
        <v>636</v>
      </c>
      <c r="K261" s="374">
        <v>100</v>
      </c>
      <c r="L261" s="646"/>
      <c r="M261" s="470">
        <v>43</v>
      </c>
      <c r="N261" s="470">
        <v>27</v>
      </c>
      <c r="O261" s="375">
        <f t="shared" si="6"/>
        <v>0.62790697674418605</v>
      </c>
      <c r="P261" s="471">
        <v>0.62790697674418605</v>
      </c>
      <c r="Q261" s="375">
        <f t="shared" si="7"/>
        <v>0.62790697674418605</v>
      </c>
      <c r="R261" s="467"/>
    </row>
    <row r="262" spans="1:18" ht="25.5" x14ac:dyDescent="0.2">
      <c r="A262" s="638" t="s">
        <v>305</v>
      </c>
      <c r="B262" s="639" t="s">
        <v>630</v>
      </c>
      <c r="C262" s="643" t="s">
        <v>601</v>
      </c>
      <c r="D262" s="660" t="s">
        <v>594</v>
      </c>
      <c r="E262" s="467"/>
      <c r="F262" s="642" t="s">
        <v>632</v>
      </c>
      <c r="G262" s="643" t="s">
        <v>688</v>
      </c>
      <c r="H262" s="644" t="s">
        <v>664</v>
      </c>
      <c r="I262" s="640" t="s">
        <v>635</v>
      </c>
      <c r="J262" s="645" t="s">
        <v>636</v>
      </c>
      <c r="K262" s="374">
        <v>100</v>
      </c>
      <c r="L262" s="646"/>
      <c r="M262" s="470">
        <v>43</v>
      </c>
      <c r="N262" s="470">
        <v>27</v>
      </c>
      <c r="O262" s="375">
        <f t="shared" si="6"/>
        <v>0.62790697674418605</v>
      </c>
      <c r="P262" s="471">
        <v>0.62790697674418605</v>
      </c>
      <c r="Q262" s="375">
        <f t="shared" si="7"/>
        <v>0.62790697674418605</v>
      </c>
      <c r="R262" s="467"/>
    </row>
    <row r="263" spans="1:18" ht="25.5" x14ac:dyDescent="0.2">
      <c r="A263" s="638" t="s">
        <v>305</v>
      </c>
      <c r="B263" s="639" t="s">
        <v>630</v>
      </c>
      <c r="C263" s="643" t="s">
        <v>601</v>
      </c>
      <c r="D263" s="660" t="s">
        <v>594</v>
      </c>
      <c r="E263" s="467"/>
      <c r="F263" s="642" t="s">
        <v>632</v>
      </c>
      <c r="G263" s="643" t="s">
        <v>689</v>
      </c>
      <c r="H263" s="644" t="s">
        <v>664</v>
      </c>
      <c r="I263" s="640" t="s">
        <v>635</v>
      </c>
      <c r="J263" s="645" t="s">
        <v>636</v>
      </c>
      <c r="K263" s="374">
        <v>100</v>
      </c>
      <c r="L263" s="646"/>
      <c r="M263" s="470">
        <v>43</v>
      </c>
      <c r="N263" s="470">
        <v>27</v>
      </c>
      <c r="O263" s="375">
        <f t="shared" ref="O263:O325" si="8">N263/M263</f>
        <v>0.62790697674418605</v>
      </c>
      <c r="P263" s="471">
        <v>0.62790697674418605</v>
      </c>
      <c r="Q263" s="375">
        <f t="shared" ref="Q263:Q325" si="9">N263/(M263*K263/100)</f>
        <v>0.62790697674418605</v>
      </c>
      <c r="R263" s="467"/>
    </row>
    <row r="264" spans="1:18" ht="25.5" x14ac:dyDescent="0.2">
      <c r="A264" s="638" t="s">
        <v>305</v>
      </c>
      <c r="B264" s="639" t="s">
        <v>630</v>
      </c>
      <c r="C264" s="643" t="s">
        <v>601</v>
      </c>
      <c r="D264" s="660" t="s">
        <v>594</v>
      </c>
      <c r="E264" s="467"/>
      <c r="F264" s="642" t="s">
        <v>632</v>
      </c>
      <c r="G264" s="643" t="s">
        <v>668</v>
      </c>
      <c r="H264" s="644" t="s">
        <v>664</v>
      </c>
      <c r="I264" s="640" t="s">
        <v>635</v>
      </c>
      <c r="J264" s="645" t="s">
        <v>636</v>
      </c>
      <c r="K264" s="374">
        <v>100</v>
      </c>
      <c r="L264" s="646"/>
      <c r="M264" s="470">
        <v>43</v>
      </c>
      <c r="N264" s="470">
        <v>27</v>
      </c>
      <c r="O264" s="375">
        <f t="shared" si="8"/>
        <v>0.62790697674418605</v>
      </c>
      <c r="P264" s="471">
        <v>0.62790697674418605</v>
      </c>
      <c r="Q264" s="375">
        <f t="shared" si="9"/>
        <v>0.62790697674418605</v>
      </c>
      <c r="R264" s="467"/>
    </row>
    <row r="265" spans="1:18" ht="25.5" x14ac:dyDescent="0.2">
      <c r="A265" s="638" t="s">
        <v>305</v>
      </c>
      <c r="B265" s="639" t="s">
        <v>630</v>
      </c>
      <c r="C265" s="643" t="s">
        <v>601</v>
      </c>
      <c r="D265" s="660" t="s">
        <v>594</v>
      </c>
      <c r="E265" s="467"/>
      <c r="F265" s="642" t="s">
        <v>632</v>
      </c>
      <c r="G265" s="643" t="s">
        <v>669</v>
      </c>
      <c r="H265" s="644" t="s">
        <v>670</v>
      </c>
      <c r="I265" s="640" t="s">
        <v>635</v>
      </c>
      <c r="J265" s="645" t="s">
        <v>636</v>
      </c>
      <c r="K265" s="374">
        <v>100</v>
      </c>
      <c r="L265" s="646"/>
      <c r="M265" s="470">
        <v>43</v>
      </c>
      <c r="N265" s="470">
        <v>27</v>
      </c>
      <c r="O265" s="375">
        <f t="shared" si="8"/>
        <v>0.62790697674418605</v>
      </c>
      <c r="P265" s="471">
        <v>0.62790697674418605</v>
      </c>
      <c r="Q265" s="375">
        <f t="shared" si="9"/>
        <v>0.62790697674418605</v>
      </c>
      <c r="R265" s="467"/>
    </row>
    <row r="266" spans="1:18" ht="25.5" x14ac:dyDescent="0.2">
      <c r="A266" s="638" t="s">
        <v>305</v>
      </c>
      <c r="B266" s="639" t="s">
        <v>630</v>
      </c>
      <c r="C266" s="643" t="s">
        <v>601</v>
      </c>
      <c r="D266" s="660" t="s">
        <v>594</v>
      </c>
      <c r="E266" s="467"/>
      <c r="F266" s="642" t="s">
        <v>632</v>
      </c>
      <c r="G266" s="643" t="s">
        <v>671</v>
      </c>
      <c r="H266" s="644" t="s">
        <v>634</v>
      </c>
      <c r="I266" s="640" t="s">
        <v>635</v>
      </c>
      <c r="J266" s="645" t="s">
        <v>636</v>
      </c>
      <c r="K266" s="374">
        <v>100</v>
      </c>
      <c r="L266" s="646"/>
      <c r="M266" s="470">
        <v>43</v>
      </c>
      <c r="N266" s="470">
        <v>27</v>
      </c>
      <c r="O266" s="375">
        <f t="shared" si="8"/>
        <v>0.62790697674418605</v>
      </c>
      <c r="P266" s="471">
        <v>0.62790697674418605</v>
      </c>
      <c r="Q266" s="375">
        <f t="shared" si="9"/>
        <v>0.62790697674418605</v>
      </c>
      <c r="R266" s="467"/>
    </row>
    <row r="267" spans="1:18" ht="25.5" x14ac:dyDescent="0.2">
      <c r="A267" s="638" t="s">
        <v>305</v>
      </c>
      <c r="B267" s="639" t="s">
        <v>630</v>
      </c>
      <c r="C267" s="643" t="s">
        <v>601</v>
      </c>
      <c r="D267" s="660" t="s">
        <v>594</v>
      </c>
      <c r="E267" s="467"/>
      <c r="F267" s="642" t="s">
        <v>632</v>
      </c>
      <c r="G267" s="643" t="s">
        <v>672</v>
      </c>
      <c r="H267" s="644" t="s">
        <v>673</v>
      </c>
      <c r="I267" s="640" t="s">
        <v>635</v>
      </c>
      <c r="J267" s="645" t="s">
        <v>636</v>
      </c>
      <c r="K267" s="374">
        <v>100</v>
      </c>
      <c r="L267" s="646"/>
      <c r="M267" s="470">
        <v>43</v>
      </c>
      <c r="N267" s="470">
        <v>27</v>
      </c>
      <c r="O267" s="375">
        <f t="shared" si="8"/>
        <v>0.62790697674418605</v>
      </c>
      <c r="P267" s="471">
        <v>0.62790697674418605</v>
      </c>
      <c r="Q267" s="375">
        <f t="shared" si="9"/>
        <v>0.62790697674418605</v>
      </c>
      <c r="R267" s="467"/>
    </row>
    <row r="268" spans="1:18" ht="25.5" x14ac:dyDescent="0.2">
      <c r="A268" s="638" t="s">
        <v>305</v>
      </c>
      <c r="B268" s="639" t="s">
        <v>630</v>
      </c>
      <c r="C268" s="643" t="s">
        <v>601</v>
      </c>
      <c r="D268" s="660" t="s">
        <v>594</v>
      </c>
      <c r="E268" s="467"/>
      <c r="F268" s="642" t="s">
        <v>632</v>
      </c>
      <c r="G268" s="643" t="s">
        <v>674</v>
      </c>
      <c r="H268" s="648" t="s">
        <v>675</v>
      </c>
      <c r="I268" s="640" t="s">
        <v>635</v>
      </c>
      <c r="J268" s="645" t="s">
        <v>636</v>
      </c>
      <c r="K268" s="374">
        <v>100</v>
      </c>
      <c r="L268" s="646"/>
      <c r="M268" s="470">
        <v>43</v>
      </c>
      <c r="N268" s="470">
        <v>27</v>
      </c>
      <c r="O268" s="375">
        <f t="shared" si="8"/>
        <v>0.62790697674418605</v>
      </c>
      <c r="P268" s="471">
        <v>0.62790697674418605</v>
      </c>
      <c r="Q268" s="375">
        <f t="shared" si="9"/>
        <v>0.62790697674418605</v>
      </c>
      <c r="R268" s="467"/>
    </row>
    <row r="269" spans="1:18" ht="25.5" x14ac:dyDescent="0.2">
      <c r="A269" s="638" t="s">
        <v>305</v>
      </c>
      <c r="B269" s="639" t="s">
        <v>630</v>
      </c>
      <c r="C269" s="643" t="s">
        <v>601</v>
      </c>
      <c r="D269" s="660" t="s">
        <v>594</v>
      </c>
      <c r="E269" s="467"/>
      <c r="F269" s="642" t="s">
        <v>632</v>
      </c>
      <c r="G269" s="643" t="s">
        <v>676</v>
      </c>
      <c r="H269" s="648" t="s">
        <v>675</v>
      </c>
      <c r="I269" s="640" t="s">
        <v>635</v>
      </c>
      <c r="J269" s="645" t="s">
        <v>636</v>
      </c>
      <c r="K269" s="374">
        <v>100</v>
      </c>
      <c r="L269" s="646"/>
      <c r="M269" s="470">
        <v>43</v>
      </c>
      <c r="N269" s="470">
        <v>27</v>
      </c>
      <c r="O269" s="375">
        <f t="shared" si="8"/>
        <v>0.62790697674418605</v>
      </c>
      <c r="P269" s="471">
        <v>0.62790697674418605</v>
      </c>
      <c r="Q269" s="375">
        <f t="shared" si="9"/>
        <v>0.62790697674418605</v>
      </c>
      <c r="R269" s="467"/>
    </row>
    <row r="270" spans="1:18" ht="25.5" x14ac:dyDescent="0.2">
      <c r="A270" s="638" t="s">
        <v>305</v>
      </c>
      <c r="B270" s="639" t="s">
        <v>630</v>
      </c>
      <c r="C270" s="643" t="s">
        <v>601</v>
      </c>
      <c r="D270" s="660" t="s">
        <v>594</v>
      </c>
      <c r="E270" s="467"/>
      <c r="F270" s="642" t="s">
        <v>677</v>
      </c>
      <c r="G270" s="643" t="s">
        <v>678</v>
      </c>
      <c r="H270" s="644" t="s">
        <v>634</v>
      </c>
      <c r="I270" s="640" t="s">
        <v>635</v>
      </c>
      <c r="J270" s="645" t="s">
        <v>636</v>
      </c>
      <c r="K270" s="374">
        <v>100</v>
      </c>
      <c r="L270" s="646"/>
      <c r="M270" s="470">
        <v>43</v>
      </c>
      <c r="N270" s="470">
        <v>27</v>
      </c>
      <c r="O270" s="375">
        <f t="shared" si="8"/>
        <v>0.62790697674418605</v>
      </c>
      <c r="P270" s="471">
        <v>0.62790697674418605</v>
      </c>
      <c r="Q270" s="375">
        <f t="shared" si="9"/>
        <v>0.62790697674418605</v>
      </c>
      <c r="R270" s="467"/>
    </row>
    <row r="271" spans="1:18" ht="25.5" x14ac:dyDescent="0.2">
      <c r="A271" s="638" t="s">
        <v>305</v>
      </c>
      <c r="B271" s="639" t="s">
        <v>630</v>
      </c>
      <c r="C271" s="643" t="s">
        <v>601</v>
      </c>
      <c r="D271" s="660" t="s">
        <v>594</v>
      </c>
      <c r="E271" s="467"/>
      <c r="F271" s="642" t="s">
        <v>677</v>
      </c>
      <c r="G271" s="643" t="s">
        <v>679</v>
      </c>
      <c r="H271" s="644" t="s">
        <v>634</v>
      </c>
      <c r="I271" s="640" t="s">
        <v>635</v>
      </c>
      <c r="J271" s="645" t="s">
        <v>636</v>
      </c>
      <c r="K271" s="374">
        <v>100</v>
      </c>
      <c r="L271" s="646"/>
      <c r="M271" s="470">
        <v>43</v>
      </c>
      <c r="N271" s="470">
        <v>27</v>
      </c>
      <c r="O271" s="375">
        <f t="shared" si="8"/>
        <v>0.62790697674418605</v>
      </c>
      <c r="P271" s="471">
        <v>0.62790697674418605</v>
      </c>
      <c r="Q271" s="375">
        <f t="shared" si="9"/>
        <v>0.62790697674418605</v>
      </c>
      <c r="R271" s="467"/>
    </row>
    <row r="272" spans="1:18" ht="51" x14ac:dyDescent="0.2">
      <c r="A272" s="638" t="s">
        <v>305</v>
      </c>
      <c r="B272" s="639" t="s">
        <v>630</v>
      </c>
      <c r="C272" s="643" t="s">
        <v>601</v>
      </c>
      <c r="D272" s="660" t="s">
        <v>594</v>
      </c>
      <c r="E272" s="467"/>
      <c r="F272" s="642" t="s">
        <v>677</v>
      </c>
      <c r="G272" s="643" t="s">
        <v>680</v>
      </c>
      <c r="H272" s="644" t="s">
        <v>634</v>
      </c>
      <c r="I272" s="640" t="s">
        <v>635</v>
      </c>
      <c r="J272" s="645" t="s">
        <v>636</v>
      </c>
      <c r="K272" s="374">
        <v>100</v>
      </c>
      <c r="L272" s="656" t="s">
        <v>940</v>
      </c>
      <c r="M272" s="470">
        <v>43</v>
      </c>
      <c r="N272" s="470">
        <v>27</v>
      </c>
      <c r="O272" s="375">
        <f t="shared" si="8"/>
        <v>0.62790697674418605</v>
      </c>
      <c r="P272" s="471">
        <v>0.62790697674418605</v>
      </c>
      <c r="Q272" s="375">
        <f t="shared" si="9"/>
        <v>0.62790697674418605</v>
      </c>
      <c r="R272" s="467"/>
    </row>
    <row r="273" spans="1:18" ht="25.5" x14ac:dyDescent="0.2">
      <c r="A273" s="638" t="s">
        <v>305</v>
      </c>
      <c r="B273" s="639" t="s">
        <v>630</v>
      </c>
      <c r="C273" s="643" t="s">
        <v>601</v>
      </c>
      <c r="D273" s="660" t="s">
        <v>594</v>
      </c>
      <c r="E273" s="467"/>
      <c r="F273" s="642" t="s">
        <v>677</v>
      </c>
      <c r="G273" s="643" t="s">
        <v>681</v>
      </c>
      <c r="H273" s="644" t="s">
        <v>634</v>
      </c>
      <c r="I273" s="640" t="s">
        <v>635</v>
      </c>
      <c r="J273" s="645" t="s">
        <v>636</v>
      </c>
      <c r="K273" s="374">
        <v>100</v>
      </c>
      <c r="L273" s="646"/>
      <c r="M273" s="470">
        <v>43</v>
      </c>
      <c r="N273" s="470">
        <v>27</v>
      </c>
      <c r="O273" s="375">
        <f t="shared" si="8"/>
        <v>0.62790697674418605</v>
      </c>
      <c r="P273" s="471">
        <v>0.62790697674418605</v>
      </c>
      <c r="Q273" s="375">
        <f t="shared" si="9"/>
        <v>0.62790697674418605</v>
      </c>
      <c r="R273" s="467"/>
    </row>
    <row r="274" spans="1:18" ht="25.5" x14ac:dyDescent="0.2">
      <c r="A274" s="638" t="s">
        <v>305</v>
      </c>
      <c r="B274" s="639" t="s">
        <v>630</v>
      </c>
      <c r="C274" s="643" t="s">
        <v>601</v>
      </c>
      <c r="D274" s="660" t="s">
        <v>594</v>
      </c>
      <c r="E274" s="467"/>
      <c r="F274" s="642" t="s">
        <v>677</v>
      </c>
      <c r="G274" s="643" t="s">
        <v>682</v>
      </c>
      <c r="H274" s="644" t="s">
        <v>634</v>
      </c>
      <c r="I274" s="640" t="s">
        <v>635</v>
      </c>
      <c r="J274" s="645" t="s">
        <v>636</v>
      </c>
      <c r="K274" s="374">
        <v>100</v>
      </c>
      <c r="L274" s="646"/>
      <c r="M274" s="470">
        <v>43</v>
      </c>
      <c r="N274" s="470">
        <v>27</v>
      </c>
      <c r="O274" s="375">
        <f t="shared" si="8"/>
        <v>0.62790697674418605</v>
      </c>
      <c r="P274" s="471">
        <v>0.62790697674418605</v>
      </c>
      <c r="Q274" s="375">
        <f t="shared" si="9"/>
        <v>0.62790697674418605</v>
      </c>
      <c r="R274" s="467"/>
    </row>
    <row r="275" spans="1:18" ht="51" x14ac:dyDescent="0.2">
      <c r="A275" s="638" t="s">
        <v>305</v>
      </c>
      <c r="B275" s="639" t="s">
        <v>630</v>
      </c>
      <c r="C275" s="643" t="s">
        <v>601</v>
      </c>
      <c r="D275" s="660" t="s">
        <v>594</v>
      </c>
      <c r="E275" s="467"/>
      <c r="F275" s="642" t="s">
        <v>677</v>
      </c>
      <c r="G275" s="643" t="s">
        <v>683</v>
      </c>
      <c r="H275" s="644" t="s">
        <v>634</v>
      </c>
      <c r="I275" s="640" t="s">
        <v>635</v>
      </c>
      <c r="J275" s="645" t="s">
        <v>636</v>
      </c>
      <c r="K275" s="374">
        <v>100</v>
      </c>
      <c r="L275" s="656" t="s">
        <v>940</v>
      </c>
      <c r="M275" s="470">
        <v>43</v>
      </c>
      <c r="N275" s="470">
        <v>27</v>
      </c>
      <c r="O275" s="375">
        <f t="shared" si="8"/>
        <v>0.62790697674418605</v>
      </c>
      <c r="P275" s="471">
        <v>0.62790697674418605</v>
      </c>
      <c r="Q275" s="375">
        <f t="shared" si="9"/>
        <v>0.62790697674418605</v>
      </c>
      <c r="R275" s="467"/>
    </row>
    <row r="276" spans="1:18" ht="25.5" x14ac:dyDescent="0.2">
      <c r="A276" s="638" t="s">
        <v>305</v>
      </c>
      <c r="B276" s="639" t="s">
        <v>630</v>
      </c>
      <c r="C276" s="643" t="s">
        <v>601</v>
      </c>
      <c r="D276" s="660" t="s">
        <v>594</v>
      </c>
      <c r="E276" s="467"/>
      <c r="F276" s="642" t="s">
        <v>677</v>
      </c>
      <c r="G276" s="643" t="s">
        <v>684</v>
      </c>
      <c r="H276" s="644" t="s">
        <v>634</v>
      </c>
      <c r="I276" s="640" t="s">
        <v>635</v>
      </c>
      <c r="J276" s="645" t="s">
        <v>636</v>
      </c>
      <c r="K276" s="374">
        <v>100</v>
      </c>
      <c r="L276" s="646"/>
      <c r="M276" s="470">
        <v>43</v>
      </c>
      <c r="N276" s="470">
        <v>27</v>
      </c>
      <c r="O276" s="375">
        <f t="shared" si="8"/>
        <v>0.62790697674418605</v>
      </c>
      <c r="P276" s="471">
        <v>0.62790697674418605</v>
      </c>
      <c r="Q276" s="375">
        <f t="shared" si="9"/>
        <v>0.62790697674418605</v>
      </c>
      <c r="R276" s="467"/>
    </row>
    <row r="277" spans="1:18" ht="25.5" x14ac:dyDescent="0.2">
      <c r="A277" s="638" t="s">
        <v>305</v>
      </c>
      <c r="B277" s="639" t="s">
        <v>630</v>
      </c>
      <c r="C277" s="643" t="s">
        <v>601</v>
      </c>
      <c r="D277" s="660" t="s">
        <v>594</v>
      </c>
      <c r="E277" s="467"/>
      <c r="F277" s="642" t="s">
        <v>677</v>
      </c>
      <c r="G277" s="643" t="s">
        <v>685</v>
      </c>
      <c r="H277" s="644" t="s">
        <v>634</v>
      </c>
      <c r="I277" s="640" t="s">
        <v>635</v>
      </c>
      <c r="J277" s="645" t="s">
        <v>636</v>
      </c>
      <c r="K277" s="374">
        <v>100</v>
      </c>
      <c r="L277" s="646"/>
      <c r="M277" s="470">
        <v>43</v>
      </c>
      <c r="N277" s="470">
        <v>27</v>
      </c>
      <c r="O277" s="375">
        <f t="shared" si="8"/>
        <v>0.62790697674418605</v>
      </c>
      <c r="P277" s="471">
        <v>0.62790697674418605</v>
      </c>
      <c r="Q277" s="375">
        <f t="shared" si="9"/>
        <v>0.62790697674418605</v>
      </c>
      <c r="R277" s="467"/>
    </row>
    <row r="278" spans="1:18" ht="25.5" x14ac:dyDescent="0.2">
      <c r="A278" s="638" t="s">
        <v>305</v>
      </c>
      <c r="B278" s="639" t="s">
        <v>630</v>
      </c>
      <c r="C278" s="643" t="s">
        <v>601</v>
      </c>
      <c r="D278" s="660" t="s">
        <v>618</v>
      </c>
      <c r="E278" s="467"/>
      <c r="F278" s="642" t="s">
        <v>632</v>
      </c>
      <c r="G278" s="643" t="s">
        <v>633</v>
      </c>
      <c r="H278" s="644" t="s">
        <v>634</v>
      </c>
      <c r="I278" s="640" t="s">
        <v>635</v>
      </c>
      <c r="J278" s="645" t="s">
        <v>636</v>
      </c>
      <c r="K278" s="374">
        <v>100</v>
      </c>
      <c r="L278" s="646"/>
      <c r="M278" s="470">
        <v>1</v>
      </c>
      <c r="N278" s="470">
        <v>1</v>
      </c>
      <c r="O278" s="375">
        <f t="shared" si="8"/>
        <v>1</v>
      </c>
      <c r="P278" s="471">
        <v>1</v>
      </c>
      <c r="Q278" s="375">
        <f t="shared" si="9"/>
        <v>1</v>
      </c>
      <c r="R278" s="467"/>
    </row>
    <row r="279" spans="1:18" ht="30" x14ac:dyDescent="0.2">
      <c r="A279" s="638" t="s">
        <v>305</v>
      </c>
      <c r="B279" s="639" t="s">
        <v>630</v>
      </c>
      <c r="C279" s="643" t="s">
        <v>601</v>
      </c>
      <c r="D279" s="660" t="s">
        <v>618</v>
      </c>
      <c r="E279" s="467"/>
      <c r="F279" s="642" t="s">
        <v>632</v>
      </c>
      <c r="G279" s="643" t="s">
        <v>637</v>
      </c>
      <c r="H279" s="648" t="s">
        <v>638</v>
      </c>
      <c r="I279" s="640"/>
      <c r="J279" s="649"/>
      <c r="K279" s="374"/>
      <c r="L279" s="651"/>
      <c r="M279" s="470" t="s">
        <v>639</v>
      </c>
      <c r="N279" s="470" t="s">
        <v>639</v>
      </c>
      <c r="O279" s="375"/>
      <c r="P279" s="471"/>
      <c r="Q279" s="375"/>
      <c r="R279" s="467"/>
    </row>
    <row r="280" spans="1:18" ht="25.5" x14ac:dyDescent="0.2">
      <c r="A280" s="638" t="s">
        <v>305</v>
      </c>
      <c r="B280" s="639" t="s">
        <v>630</v>
      </c>
      <c r="C280" s="643" t="s">
        <v>601</v>
      </c>
      <c r="D280" s="660" t="s">
        <v>618</v>
      </c>
      <c r="E280" s="467"/>
      <c r="F280" s="642" t="s">
        <v>632</v>
      </c>
      <c r="G280" s="643" t="s">
        <v>640</v>
      </c>
      <c r="H280" s="644" t="s">
        <v>634</v>
      </c>
      <c r="I280" s="640" t="s">
        <v>635</v>
      </c>
      <c r="J280" s="645" t="s">
        <v>636</v>
      </c>
      <c r="K280" s="374">
        <v>100</v>
      </c>
      <c r="L280" s="651"/>
      <c r="M280" s="470">
        <v>1</v>
      </c>
      <c r="N280" s="470">
        <v>1</v>
      </c>
      <c r="O280" s="375">
        <f t="shared" si="8"/>
        <v>1</v>
      </c>
      <c r="P280" s="471">
        <v>1</v>
      </c>
      <c r="Q280" s="375">
        <f t="shared" si="9"/>
        <v>1</v>
      </c>
      <c r="R280" s="467"/>
    </row>
    <row r="281" spans="1:18" ht="25.5" x14ac:dyDescent="0.2">
      <c r="A281" s="638" t="s">
        <v>305</v>
      </c>
      <c r="B281" s="639" t="s">
        <v>630</v>
      </c>
      <c r="C281" s="643" t="s">
        <v>601</v>
      </c>
      <c r="D281" s="660" t="s">
        <v>618</v>
      </c>
      <c r="E281" s="467"/>
      <c r="F281" s="661" t="s">
        <v>632</v>
      </c>
      <c r="G281" s="662" t="s">
        <v>686</v>
      </c>
      <c r="H281" s="663" t="s">
        <v>634</v>
      </c>
      <c r="I281" s="640" t="s">
        <v>635</v>
      </c>
      <c r="J281" s="645" t="s">
        <v>636</v>
      </c>
      <c r="K281" s="374">
        <v>100</v>
      </c>
      <c r="L281" s="651"/>
      <c r="M281" s="470">
        <v>1</v>
      </c>
      <c r="N281" s="470">
        <v>1</v>
      </c>
      <c r="O281" s="375">
        <f t="shared" si="8"/>
        <v>1</v>
      </c>
      <c r="P281" s="471">
        <v>1</v>
      </c>
      <c r="Q281" s="375">
        <f t="shared" si="9"/>
        <v>1</v>
      </c>
      <c r="R281" s="467"/>
    </row>
    <row r="282" spans="1:18" ht="51" x14ac:dyDescent="0.2">
      <c r="A282" s="638" t="s">
        <v>305</v>
      </c>
      <c r="B282" s="639" t="s">
        <v>630</v>
      </c>
      <c r="C282" s="643" t="s">
        <v>601</v>
      </c>
      <c r="D282" s="660" t="s">
        <v>618</v>
      </c>
      <c r="E282" s="467"/>
      <c r="F282" s="661" t="s">
        <v>632</v>
      </c>
      <c r="G282" s="662" t="s">
        <v>687</v>
      </c>
      <c r="H282" s="663" t="s">
        <v>643</v>
      </c>
      <c r="I282" s="640" t="s">
        <v>644</v>
      </c>
      <c r="J282" s="645" t="s">
        <v>636</v>
      </c>
      <c r="K282" s="374">
        <v>100</v>
      </c>
      <c r="L282" s="656" t="s">
        <v>940</v>
      </c>
      <c r="M282" s="470">
        <v>1</v>
      </c>
      <c r="N282" s="470">
        <v>1</v>
      </c>
      <c r="O282" s="375">
        <f t="shared" si="8"/>
        <v>1</v>
      </c>
      <c r="P282" s="471">
        <v>1</v>
      </c>
      <c r="Q282" s="375">
        <f t="shared" si="9"/>
        <v>1</v>
      </c>
      <c r="R282" s="467"/>
    </row>
    <row r="283" spans="1:18" ht="25.5" x14ac:dyDescent="0.2">
      <c r="A283" s="638" t="s">
        <v>305</v>
      </c>
      <c r="B283" s="639" t="s">
        <v>630</v>
      </c>
      <c r="C283" s="643" t="s">
        <v>601</v>
      </c>
      <c r="D283" s="660" t="s">
        <v>618</v>
      </c>
      <c r="E283" s="467"/>
      <c r="F283" s="642" t="s">
        <v>632</v>
      </c>
      <c r="G283" s="643" t="s">
        <v>645</v>
      </c>
      <c r="H283" s="644" t="s">
        <v>634</v>
      </c>
      <c r="I283" s="640" t="s">
        <v>635</v>
      </c>
      <c r="J283" s="645" t="s">
        <v>636</v>
      </c>
      <c r="K283" s="374">
        <v>100</v>
      </c>
      <c r="L283" s="651"/>
      <c r="M283" s="470">
        <v>1</v>
      </c>
      <c r="N283" s="470">
        <v>1</v>
      </c>
      <c r="O283" s="375">
        <f t="shared" si="8"/>
        <v>1</v>
      </c>
      <c r="P283" s="471">
        <v>1</v>
      </c>
      <c r="Q283" s="375">
        <f t="shared" si="9"/>
        <v>1</v>
      </c>
      <c r="R283" s="467"/>
    </row>
    <row r="284" spans="1:18" ht="25.5" x14ac:dyDescent="0.2">
      <c r="A284" s="638" t="s">
        <v>305</v>
      </c>
      <c r="B284" s="639" t="s">
        <v>630</v>
      </c>
      <c r="C284" s="643" t="s">
        <v>601</v>
      </c>
      <c r="D284" s="660" t="s">
        <v>618</v>
      </c>
      <c r="E284" s="467"/>
      <c r="F284" s="661" t="s">
        <v>632</v>
      </c>
      <c r="G284" s="662" t="s">
        <v>646</v>
      </c>
      <c r="H284" s="663" t="s">
        <v>634</v>
      </c>
      <c r="I284" s="640" t="s">
        <v>635</v>
      </c>
      <c r="J284" s="645" t="s">
        <v>636</v>
      </c>
      <c r="K284" s="374">
        <v>100</v>
      </c>
      <c r="L284" s="646"/>
      <c r="M284" s="470">
        <v>1</v>
      </c>
      <c r="N284" s="470">
        <v>1</v>
      </c>
      <c r="O284" s="375">
        <f t="shared" si="8"/>
        <v>1</v>
      </c>
      <c r="P284" s="471">
        <v>1</v>
      </c>
      <c r="Q284" s="375">
        <f t="shared" si="9"/>
        <v>1</v>
      </c>
      <c r="R284" s="467"/>
    </row>
    <row r="285" spans="1:18" ht="25.5" x14ac:dyDescent="0.2">
      <c r="A285" s="638" t="s">
        <v>305</v>
      </c>
      <c r="B285" s="639" t="s">
        <v>630</v>
      </c>
      <c r="C285" s="643" t="s">
        <v>601</v>
      </c>
      <c r="D285" s="660" t="s">
        <v>618</v>
      </c>
      <c r="E285" s="467"/>
      <c r="F285" s="661" t="s">
        <v>632</v>
      </c>
      <c r="G285" s="662" t="s">
        <v>647</v>
      </c>
      <c r="H285" s="663" t="s">
        <v>634</v>
      </c>
      <c r="I285" s="640" t="s">
        <v>635</v>
      </c>
      <c r="J285" s="645" t="s">
        <v>636</v>
      </c>
      <c r="K285" s="374">
        <v>100</v>
      </c>
      <c r="L285" s="646"/>
      <c r="M285" s="470">
        <v>1</v>
      </c>
      <c r="N285" s="470">
        <v>1</v>
      </c>
      <c r="O285" s="375">
        <f t="shared" si="8"/>
        <v>1</v>
      </c>
      <c r="P285" s="471">
        <v>1</v>
      </c>
      <c r="Q285" s="375">
        <f t="shared" si="9"/>
        <v>1</v>
      </c>
      <c r="R285" s="467"/>
    </row>
    <row r="286" spans="1:18" ht="25.5" x14ac:dyDescent="0.2">
      <c r="A286" s="638" t="s">
        <v>305</v>
      </c>
      <c r="B286" s="639" t="s">
        <v>630</v>
      </c>
      <c r="C286" s="643" t="s">
        <v>601</v>
      </c>
      <c r="D286" s="660" t="s">
        <v>618</v>
      </c>
      <c r="E286" s="467"/>
      <c r="F286" s="642" t="s">
        <v>632</v>
      </c>
      <c r="G286" s="643" t="s">
        <v>648</v>
      </c>
      <c r="H286" s="644" t="s">
        <v>634</v>
      </c>
      <c r="I286" s="640" t="s">
        <v>635</v>
      </c>
      <c r="J286" s="645" t="s">
        <v>636</v>
      </c>
      <c r="K286" s="374">
        <v>100</v>
      </c>
      <c r="L286" s="646"/>
      <c r="M286" s="470">
        <v>1</v>
      </c>
      <c r="N286" s="470">
        <v>1</v>
      </c>
      <c r="O286" s="375">
        <f t="shared" si="8"/>
        <v>1</v>
      </c>
      <c r="P286" s="471">
        <v>1</v>
      </c>
      <c r="Q286" s="375">
        <f t="shared" si="9"/>
        <v>1</v>
      </c>
      <c r="R286" s="467"/>
    </row>
    <row r="287" spans="1:18" ht="30" x14ac:dyDescent="0.2">
      <c r="A287" s="638" t="s">
        <v>305</v>
      </c>
      <c r="B287" s="639" t="s">
        <v>630</v>
      </c>
      <c r="C287" s="643" t="s">
        <v>601</v>
      </c>
      <c r="D287" s="660" t="s">
        <v>618</v>
      </c>
      <c r="E287" s="467"/>
      <c r="F287" s="642" t="s">
        <v>632</v>
      </c>
      <c r="G287" s="643" t="s">
        <v>649</v>
      </c>
      <c r="H287" s="644" t="s">
        <v>634</v>
      </c>
      <c r="I287" s="640" t="s">
        <v>635</v>
      </c>
      <c r="J287" s="645" t="s">
        <v>636</v>
      </c>
      <c r="K287" s="374">
        <v>100</v>
      </c>
      <c r="L287" s="646"/>
      <c r="M287" s="470" t="s">
        <v>639</v>
      </c>
      <c r="N287" s="470" t="s">
        <v>639</v>
      </c>
      <c r="O287" s="375"/>
      <c r="P287" s="471"/>
      <c r="Q287" s="375"/>
      <c r="R287" s="467"/>
    </row>
    <row r="288" spans="1:18" ht="51" x14ac:dyDescent="0.2">
      <c r="A288" s="638" t="s">
        <v>305</v>
      </c>
      <c r="B288" s="639" t="s">
        <v>630</v>
      </c>
      <c r="C288" s="643" t="s">
        <v>601</v>
      </c>
      <c r="D288" s="660" t="s">
        <v>618</v>
      </c>
      <c r="E288" s="467"/>
      <c r="F288" s="642" t="s">
        <v>632</v>
      </c>
      <c r="G288" s="643" t="s">
        <v>650</v>
      </c>
      <c r="H288" s="644" t="s">
        <v>651</v>
      </c>
      <c r="I288" s="640" t="s">
        <v>635</v>
      </c>
      <c r="J288" s="645" t="s">
        <v>636</v>
      </c>
      <c r="K288" s="374">
        <v>100</v>
      </c>
      <c r="L288" s="646"/>
      <c r="M288" s="470">
        <v>1</v>
      </c>
      <c r="N288" s="470">
        <v>1</v>
      </c>
      <c r="O288" s="375">
        <f t="shared" si="8"/>
        <v>1</v>
      </c>
      <c r="P288" s="471">
        <v>1</v>
      </c>
      <c r="Q288" s="375">
        <f t="shared" si="9"/>
        <v>1</v>
      </c>
      <c r="R288" s="467"/>
    </row>
    <row r="289" spans="1:18" ht="51" x14ac:dyDescent="0.2">
      <c r="A289" s="638" t="s">
        <v>305</v>
      </c>
      <c r="B289" s="639" t="s">
        <v>630</v>
      </c>
      <c r="C289" s="643" t="s">
        <v>601</v>
      </c>
      <c r="D289" s="660" t="s">
        <v>618</v>
      </c>
      <c r="E289" s="467"/>
      <c r="F289" s="642" t="s">
        <v>632</v>
      </c>
      <c r="G289" s="643" t="s">
        <v>652</v>
      </c>
      <c r="H289" s="644" t="s">
        <v>651</v>
      </c>
      <c r="I289" s="640" t="s">
        <v>635</v>
      </c>
      <c r="J289" s="645" t="s">
        <v>636</v>
      </c>
      <c r="K289" s="374">
        <v>100</v>
      </c>
      <c r="L289" s="646"/>
      <c r="M289" s="470">
        <v>1</v>
      </c>
      <c r="N289" s="470">
        <v>1</v>
      </c>
      <c r="O289" s="375">
        <f t="shared" si="8"/>
        <v>1</v>
      </c>
      <c r="P289" s="471">
        <v>1</v>
      </c>
      <c r="Q289" s="375">
        <f t="shared" si="9"/>
        <v>1</v>
      </c>
      <c r="R289" s="467"/>
    </row>
    <row r="290" spans="1:18" ht="25.5" x14ac:dyDescent="0.2">
      <c r="A290" s="638" t="s">
        <v>305</v>
      </c>
      <c r="B290" s="639" t="s">
        <v>630</v>
      </c>
      <c r="C290" s="643" t="s">
        <v>601</v>
      </c>
      <c r="D290" s="660" t="s">
        <v>618</v>
      </c>
      <c r="E290" s="467"/>
      <c r="F290" s="642" t="s">
        <v>632</v>
      </c>
      <c r="G290" s="643" t="s">
        <v>653</v>
      </c>
      <c r="H290" s="644" t="s">
        <v>634</v>
      </c>
      <c r="I290" s="640" t="s">
        <v>635</v>
      </c>
      <c r="J290" s="645" t="s">
        <v>636</v>
      </c>
      <c r="K290" s="374">
        <v>100</v>
      </c>
      <c r="L290" s="646"/>
      <c r="M290" s="470">
        <v>1</v>
      </c>
      <c r="N290" s="470">
        <v>1</v>
      </c>
      <c r="O290" s="375">
        <f t="shared" si="8"/>
        <v>1</v>
      </c>
      <c r="P290" s="471">
        <v>1</v>
      </c>
      <c r="Q290" s="375">
        <f t="shared" si="9"/>
        <v>1</v>
      </c>
      <c r="R290" s="467"/>
    </row>
    <row r="291" spans="1:18" ht="38.25" x14ac:dyDescent="0.2">
      <c r="A291" s="638" t="s">
        <v>305</v>
      </c>
      <c r="B291" s="639" t="s">
        <v>630</v>
      </c>
      <c r="C291" s="643" t="s">
        <v>601</v>
      </c>
      <c r="D291" s="660" t="s">
        <v>618</v>
      </c>
      <c r="E291" s="467"/>
      <c r="F291" s="642" t="s">
        <v>632</v>
      </c>
      <c r="G291" s="643" t="s">
        <v>654</v>
      </c>
      <c r="H291" s="644" t="s">
        <v>655</v>
      </c>
      <c r="I291" s="640" t="s">
        <v>644</v>
      </c>
      <c r="J291" s="645" t="s">
        <v>636</v>
      </c>
      <c r="K291" s="374">
        <v>100</v>
      </c>
      <c r="L291" s="646"/>
      <c r="M291" s="470">
        <v>1</v>
      </c>
      <c r="N291" s="470">
        <v>1</v>
      </c>
      <c r="O291" s="375">
        <f t="shared" si="8"/>
        <v>1</v>
      </c>
      <c r="P291" s="471">
        <v>1</v>
      </c>
      <c r="Q291" s="375">
        <f t="shared" si="9"/>
        <v>1</v>
      </c>
      <c r="R291" s="467"/>
    </row>
    <row r="292" spans="1:18" ht="25.5" x14ac:dyDescent="0.2">
      <c r="A292" s="638" t="s">
        <v>305</v>
      </c>
      <c r="B292" s="639" t="s">
        <v>630</v>
      </c>
      <c r="C292" s="643" t="s">
        <v>601</v>
      </c>
      <c r="D292" s="660" t="s">
        <v>618</v>
      </c>
      <c r="E292" s="467"/>
      <c r="F292" s="642" t="s">
        <v>632</v>
      </c>
      <c r="G292" s="643" t="s">
        <v>656</v>
      </c>
      <c r="H292" s="648" t="s">
        <v>638</v>
      </c>
      <c r="I292" s="640"/>
      <c r="J292" s="645"/>
      <c r="K292" s="374"/>
      <c r="L292" s="646"/>
      <c r="M292" s="470" t="s">
        <v>639</v>
      </c>
      <c r="N292" s="470" t="s">
        <v>639</v>
      </c>
      <c r="O292" s="375"/>
      <c r="P292" s="471"/>
      <c r="Q292" s="375"/>
      <c r="R292" s="467"/>
    </row>
    <row r="293" spans="1:18" ht="25.5" x14ac:dyDescent="0.2">
      <c r="A293" s="638" t="s">
        <v>305</v>
      </c>
      <c r="B293" s="639" t="s">
        <v>630</v>
      </c>
      <c r="C293" s="643" t="s">
        <v>601</v>
      </c>
      <c r="D293" s="660" t="s">
        <v>618</v>
      </c>
      <c r="E293" s="467"/>
      <c r="F293" s="642" t="s">
        <v>632</v>
      </c>
      <c r="G293" s="643" t="s">
        <v>657</v>
      </c>
      <c r="H293" s="644" t="s">
        <v>634</v>
      </c>
      <c r="I293" s="640" t="s">
        <v>635</v>
      </c>
      <c r="J293" s="645" t="s">
        <v>636</v>
      </c>
      <c r="K293" s="374">
        <v>100</v>
      </c>
      <c r="L293" s="646"/>
      <c r="M293" s="470">
        <v>1</v>
      </c>
      <c r="N293" s="470">
        <v>1</v>
      </c>
      <c r="O293" s="375">
        <f t="shared" si="8"/>
        <v>1</v>
      </c>
      <c r="P293" s="471">
        <v>1</v>
      </c>
      <c r="Q293" s="375">
        <f t="shared" si="9"/>
        <v>1</v>
      </c>
      <c r="R293" s="467"/>
    </row>
    <row r="294" spans="1:18" ht="25.5" x14ac:dyDescent="0.2">
      <c r="A294" s="638" t="s">
        <v>305</v>
      </c>
      <c r="B294" s="639" t="s">
        <v>630</v>
      </c>
      <c r="C294" s="643" t="s">
        <v>601</v>
      </c>
      <c r="D294" s="660" t="s">
        <v>618</v>
      </c>
      <c r="E294" s="467"/>
      <c r="F294" s="642" t="s">
        <v>632</v>
      </c>
      <c r="G294" s="643" t="s">
        <v>658</v>
      </c>
      <c r="H294" s="644" t="s">
        <v>634</v>
      </c>
      <c r="I294" s="640" t="s">
        <v>635</v>
      </c>
      <c r="J294" s="645" t="s">
        <v>636</v>
      </c>
      <c r="K294" s="374">
        <v>100</v>
      </c>
      <c r="L294" s="646"/>
      <c r="M294" s="470">
        <v>1</v>
      </c>
      <c r="N294" s="470">
        <v>1</v>
      </c>
      <c r="O294" s="375">
        <f t="shared" si="8"/>
        <v>1</v>
      </c>
      <c r="P294" s="471">
        <v>1</v>
      </c>
      <c r="Q294" s="375">
        <f t="shared" si="9"/>
        <v>1</v>
      </c>
      <c r="R294" s="467"/>
    </row>
    <row r="295" spans="1:18" ht="38.25" x14ac:dyDescent="0.2">
      <c r="A295" s="638" t="s">
        <v>305</v>
      </c>
      <c r="B295" s="639" t="s">
        <v>630</v>
      </c>
      <c r="C295" s="643" t="s">
        <v>601</v>
      </c>
      <c r="D295" s="660" t="s">
        <v>618</v>
      </c>
      <c r="E295" s="467"/>
      <c r="F295" s="642" t="s">
        <v>632</v>
      </c>
      <c r="G295" s="643" t="s">
        <v>659</v>
      </c>
      <c r="H295" s="644" t="s">
        <v>655</v>
      </c>
      <c r="I295" s="640" t="s">
        <v>644</v>
      </c>
      <c r="J295" s="645" t="s">
        <v>636</v>
      </c>
      <c r="K295" s="374">
        <v>100</v>
      </c>
      <c r="L295" s="646"/>
      <c r="M295" s="470">
        <v>1</v>
      </c>
      <c r="N295" s="470">
        <v>1</v>
      </c>
      <c r="O295" s="375">
        <f t="shared" si="8"/>
        <v>1</v>
      </c>
      <c r="P295" s="471">
        <v>1</v>
      </c>
      <c r="Q295" s="375">
        <f t="shared" si="9"/>
        <v>1</v>
      </c>
      <c r="R295" s="467"/>
    </row>
    <row r="296" spans="1:18" ht="25.5" x14ac:dyDescent="0.2">
      <c r="A296" s="638" t="s">
        <v>305</v>
      </c>
      <c r="B296" s="639" t="s">
        <v>630</v>
      </c>
      <c r="C296" s="643" t="s">
        <v>601</v>
      </c>
      <c r="D296" s="660" t="s">
        <v>618</v>
      </c>
      <c r="E296" s="467"/>
      <c r="F296" s="642" t="s">
        <v>632</v>
      </c>
      <c r="G296" s="643" t="s">
        <v>660</v>
      </c>
      <c r="H296" s="644" t="s">
        <v>634</v>
      </c>
      <c r="I296" s="640" t="s">
        <v>635</v>
      </c>
      <c r="J296" s="645" t="s">
        <v>636</v>
      </c>
      <c r="K296" s="374">
        <v>100</v>
      </c>
      <c r="L296" s="646"/>
      <c r="M296" s="470">
        <v>1</v>
      </c>
      <c r="N296" s="470">
        <v>1</v>
      </c>
      <c r="O296" s="375">
        <f t="shared" si="8"/>
        <v>1</v>
      </c>
      <c r="P296" s="471">
        <v>1</v>
      </c>
      <c r="Q296" s="375">
        <f t="shared" si="9"/>
        <v>1</v>
      </c>
      <c r="R296" s="467"/>
    </row>
    <row r="297" spans="1:18" ht="51" x14ac:dyDescent="0.2">
      <c r="A297" s="638" t="s">
        <v>305</v>
      </c>
      <c r="B297" s="639" t="s">
        <v>630</v>
      </c>
      <c r="C297" s="643" t="s">
        <v>601</v>
      </c>
      <c r="D297" s="660" t="s">
        <v>618</v>
      </c>
      <c r="E297" s="467"/>
      <c r="F297" s="642" t="s">
        <v>632</v>
      </c>
      <c r="G297" s="643" t="s">
        <v>661</v>
      </c>
      <c r="H297" s="644" t="s">
        <v>634</v>
      </c>
      <c r="I297" s="640" t="s">
        <v>635</v>
      </c>
      <c r="J297" s="645" t="s">
        <v>636</v>
      </c>
      <c r="K297" s="374">
        <v>100</v>
      </c>
      <c r="L297" s="656" t="s">
        <v>940</v>
      </c>
      <c r="M297" s="470">
        <v>1</v>
      </c>
      <c r="N297" s="470">
        <v>1</v>
      </c>
      <c r="O297" s="375">
        <f t="shared" si="8"/>
        <v>1</v>
      </c>
      <c r="P297" s="471">
        <v>1</v>
      </c>
      <c r="Q297" s="375">
        <f t="shared" si="9"/>
        <v>1</v>
      </c>
      <c r="R297" s="467"/>
    </row>
    <row r="298" spans="1:18" ht="30" x14ac:dyDescent="0.2">
      <c r="A298" s="638" t="s">
        <v>305</v>
      </c>
      <c r="B298" s="639" t="s">
        <v>630</v>
      </c>
      <c r="C298" s="643" t="s">
        <v>601</v>
      </c>
      <c r="D298" s="660" t="s">
        <v>618</v>
      </c>
      <c r="E298" s="467"/>
      <c r="F298" s="642" t="s">
        <v>632</v>
      </c>
      <c r="G298" s="643" t="s">
        <v>662</v>
      </c>
      <c r="H298" s="644" t="s">
        <v>663</v>
      </c>
      <c r="I298" s="640" t="s">
        <v>644</v>
      </c>
      <c r="J298" s="645" t="s">
        <v>636</v>
      </c>
      <c r="K298" s="374">
        <v>100</v>
      </c>
      <c r="L298" s="646"/>
      <c r="M298" s="470">
        <v>1</v>
      </c>
      <c r="N298" s="470">
        <v>1</v>
      </c>
      <c r="O298" s="375">
        <f t="shared" si="8"/>
        <v>1</v>
      </c>
      <c r="P298" s="471">
        <v>1</v>
      </c>
      <c r="Q298" s="375">
        <f t="shared" si="9"/>
        <v>1</v>
      </c>
      <c r="R298" s="467"/>
    </row>
    <row r="299" spans="1:18" ht="25.5" x14ac:dyDescent="0.2">
      <c r="A299" s="638" t="s">
        <v>305</v>
      </c>
      <c r="B299" s="639" t="s">
        <v>630</v>
      </c>
      <c r="C299" s="643" t="s">
        <v>601</v>
      </c>
      <c r="D299" s="660" t="s">
        <v>618</v>
      </c>
      <c r="E299" s="467"/>
      <c r="F299" s="642" t="s">
        <v>632</v>
      </c>
      <c r="G299" s="643" t="s">
        <v>196</v>
      </c>
      <c r="H299" s="644" t="s">
        <v>664</v>
      </c>
      <c r="I299" s="640" t="s">
        <v>635</v>
      </c>
      <c r="J299" s="645" t="s">
        <v>636</v>
      </c>
      <c r="K299" s="374">
        <v>100</v>
      </c>
      <c r="L299" s="646"/>
      <c r="M299" s="470">
        <v>1</v>
      </c>
      <c r="N299" s="470">
        <v>1</v>
      </c>
      <c r="O299" s="375">
        <f t="shared" si="8"/>
        <v>1</v>
      </c>
      <c r="P299" s="471">
        <v>1</v>
      </c>
      <c r="Q299" s="375">
        <f t="shared" si="9"/>
        <v>1</v>
      </c>
      <c r="R299" s="467"/>
    </row>
    <row r="300" spans="1:18" ht="25.5" x14ac:dyDescent="0.2">
      <c r="A300" s="638" t="s">
        <v>305</v>
      </c>
      <c r="B300" s="639" t="s">
        <v>630</v>
      </c>
      <c r="C300" s="643" t="s">
        <v>601</v>
      </c>
      <c r="D300" s="660" t="s">
        <v>618</v>
      </c>
      <c r="E300" s="467"/>
      <c r="F300" s="642" t="s">
        <v>632</v>
      </c>
      <c r="G300" s="643" t="s">
        <v>665</v>
      </c>
      <c r="H300" s="644" t="s">
        <v>664</v>
      </c>
      <c r="I300" s="640" t="s">
        <v>635</v>
      </c>
      <c r="J300" s="645" t="s">
        <v>636</v>
      </c>
      <c r="K300" s="374">
        <v>100</v>
      </c>
      <c r="L300" s="646"/>
      <c r="M300" s="470">
        <v>1</v>
      </c>
      <c r="N300" s="470">
        <v>1</v>
      </c>
      <c r="O300" s="375">
        <f t="shared" si="8"/>
        <v>1</v>
      </c>
      <c r="P300" s="471">
        <v>1</v>
      </c>
      <c r="Q300" s="375">
        <f t="shared" si="9"/>
        <v>1</v>
      </c>
      <c r="R300" s="467"/>
    </row>
    <row r="301" spans="1:18" ht="25.5" x14ac:dyDescent="0.2">
      <c r="A301" s="638" t="s">
        <v>305</v>
      </c>
      <c r="B301" s="639" t="s">
        <v>630</v>
      </c>
      <c r="C301" s="643" t="s">
        <v>601</v>
      </c>
      <c r="D301" s="660" t="s">
        <v>618</v>
      </c>
      <c r="E301" s="467"/>
      <c r="F301" s="642" t="s">
        <v>632</v>
      </c>
      <c r="G301" s="643" t="s">
        <v>688</v>
      </c>
      <c r="H301" s="644" t="s">
        <v>664</v>
      </c>
      <c r="I301" s="640" t="s">
        <v>635</v>
      </c>
      <c r="J301" s="645" t="s">
        <v>636</v>
      </c>
      <c r="K301" s="374">
        <v>100</v>
      </c>
      <c r="L301" s="646"/>
      <c r="M301" s="470">
        <v>1</v>
      </c>
      <c r="N301" s="470">
        <v>1</v>
      </c>
      <c r="O301" s="375">
        <f t="shared" si="8"/>
        <v>1</v>
      </c>
      <c r="P301" s="471">
        <v>1</v>
      </c>
      <c r="Q301" s="375">
        <f t="shared" si="9"/>
        <v>1</v>
      </c>
      <c r="R301" s="467"/>
    </row>
    <row r="302" spans="1:18" ht="25.5" x14ac:dyDescent="0.2">
      <c r="A302" s="638" t="s">
        <v>305</v>
      </c>
      <c r="B302" s="639" t="s">
        <v>630</v>
      </c>
      <c r="C302" s="643" t="s">
        <v>601</v>
      </c>
      <c r="D302" s="660" t="s">
        <v>618</v>
      </c>
      <c r="E302" s="467"/>
      <c r="F302" s="642" t="s">
        <v>632</v>
      </c>
      <c r="G302" s="643" t="s">
        <v>689</v>
      </c>
      <c r="H302" s="644" t="s">
        <v>664</v>
      </c>
      <c r="I302" s="640" t="s">
        <v>635</v>
      </c>
      <c r="J302" s="645" t="s">
        <v>636</v>
      </c>
      <c r="K302" s="374">
        <v>100</v>
      </c>
      <c r="L302" s="646"/>
      <c r="M302" s="470">
        <v>1</v>
      </c>
      <c r="N302" s="470">
        <v>1</v>
      </c>
      <c r="O302" s="375">
        <f t="shared" si="8"/>
        <v>1</v>
      </c>
      <c r="P302" s="471">
        <v>1</v>
      </c>
      <c r="Q302" s="375">
        <f t="shared" si="9"/>
        <v>1</v>
      </c>
      <c r="R302" s="467"/>
    </row>
    <row r="303" spans="1:18" ht="25.5" x14ac:dyDescent="0.2">
      <c r="A303" s="638" t="s">
        <v>305</v>
      </c>
      <c r="B303" s="639" t="s">
        <v>630</v>
      </c>
      <c r="C303" s="643" t="s">
        <v>601</v>
      </c>
      <c r="D303" s="660" t="s">
        <v>618</v>
      </c>
      <c r="E303" s="467"/>
      <c r="F303" s="642" t="s">
        <v>632</v>
      </c>
      <c r="G303" s="643" t="s">
        <v>668</v>
      </c>
      <c r="H303" s="644" t="s">
        <v>664</v>
      </c>
      <c r="I303" s="640" t="s">
        <v>635</v>
      </c>
      <c r="J303" s="645" t="s">
        <v>636</v>
      </c>
      <c r="K303" s="374">
        <v>100</v>
      </c>
      <c r="L303" s="646"/>
      <c r="M303" s="470">
        <v>1</v>
      </c>
      <c r="N303" s="470">
        <v>1</v>
      </c>
      <c r="O303" s="375">
        <f t="shared" si="8"/>
        <v>1</v>
      </c>
      <c r="P303" s="471">
        <v>1</v>
      </c>
      <c r="Q303" s="375">
        <f t="shared" si="9"/>
        <v>1</v>
      </c>
      <c r="R303" s="467"/>
    </row>
    <row r="304" spans="1:18" ht="25.5" x14ac:dyDescent="0.2">
      <c r="A304" s="638" t="s">
        <v>305</v>
      </c>
      <c r="B304" s="639" t="s">
        <v>630</v>
      </c>
      <c r="C304" s="643" t="s">
        <v>601</v>
      </c>
      <c r="D304" s="660" t="s">
        <v>618</v>
      </c>
      <c r="E304" s="467"/>
      <c r="F304" s="642" t="s">
        <v>632</v>
      </c>
      <c r="G304" s="643" t="s">
        <v>669</v>
      </c>
      <c r="H304" s="644" t="s">
        <v>670</v>
      </c>
      <c r="I304" s="640" t="s">
        <v>635</v>
      </c>
      <c r="J304" s="645" t="s">
        <v>636</v>
      </c>
      <c r="K304" s="374">
        <v>100</v>
      </c>
      <c r="L304" s="646"/>
      <c r="M304" s="470">
        <v>1</v>
      </c>
      <c r="N304" s="470">
        <v>1</v>
      </c>
      <c r="O304" s="375">
        <f t="shared" si="8"/>
        <v>1</v>
      </c>
      <c r="P304" s="471">
        <v>1</v>
      </c>
      <c r="Q304" s="375">
        <f t="shared" si="9"/>
        <v>1</v>
      </c>
      <c r="R304" s="467"/>
    </row>
    <row r="305" spans="1:18" ht="25.5" x14ac:dyDescent="0.2">
      <c r="A305" s="638" t="s">
        <v>305</v>
      </c>
      <c r="B305" s="639" t="s">
        <v>630</v>
      </c>
      <c r="C305" s="643" t="s">
        <v>601</v>
      </c>
      <c r="D305" s="660" t="s">
        <v>618</v>
      </c>
      <c r="E305" s="467"/>
      <c r="F305" s="642" t="s">
        <v>632</v>
      </c>
      <c r="G305" s="643" t="s">
        <v>671</v>
      </c>
      <c r="H305" s="644" t="s">
        <v>634</v>
      </c>
      <c r="I305" s="640" t="s">
        <v>635</v>
      </c>
      <c r="J305" s="645" t="s">
        <v>636</v>
      </c>
      <c r="K305" s="374">
        <v>100</v>
      </c>
      <c r="L305" s="646"/>
      <c r="M305" s="470">
        <v>1</v>
      </c>
      <c r="N305" s="470">
        <v>1</v>
      </c>
      <c r="O305" s="375">
        <f t="shared" si="8"/>
        <v>1</v>
      </c>
      <c r="P305" s="471">
        <v>1</v>
      </c>
      <c r="Q305" s="375">
        <f t="shared" si="9"/>
        <v>1</v>
      </c>
      <c r="R305" s="467"/>
    </row>
    <row r="306" spans="1:18" ht="25.5" x14ac:dyDescent="0.2">
      <c r="A306" s="638" t="s">
        <v>305</v>
      </c>
      <c r="B306" s="639" t="s">
        <v>630</v>
      </c>
      <c r="C306" s="643" t="s">
        <v>601</v>
      </c>
      <c r="D306" s="660" t="s">
        <v>618</v>
      </c>
      <c r="E306" s="467"/>
      <c r="F306" s="642" t="s">
        <v>632</v>
      </c>
      <c r="G306" s="643" t="s">
        <v>672</v>
      </c>
      <c r="H306" s="644" t="s">
        <v>673</v>
      </c>
      <c r="I306" s="640" t="s">
        <v>635</v>
      </c>
      <c r="J306" s="645" t="s">
        <v>636</v>
      </c>
      <c r="K306" s="374">
        <v>100</v>
      </c>
      <c r="L306" s="646"/>
      <c r="M306" s="470">
        <v>1</v>
      </c>
      <c r="N306" s="470">
        <v>1</v>
      </c>
      <c r="O306" s="375">
        <f t="shared" si="8"/>
        <v>1</v>
      </c>
      <c r="P306" s="471">
        <v>1</v>
      </c>
      <c r="Q306" s="375">
        <f t="shared" si="9"/>
        <v>1</v>
      </c>
      <c r="R306" s="467"/>
    </row>
    <row r="307" spans="1:18" ht="25.5" x14ac:dyDescent="0.2">
      <c r="A307" s="638" t="s">
        <v>305</v>
      </c>
      <c r="B307" s="639" t="s">
        <v>630</v>
      </c>
      <c r="C307" s="643" t="s">
        <v>601</v>
      </c>
      <c r="D307" s="660" t="s">
        <v>618</v>
      </c>
      <c r="E307" s="467"/>
      <c r="F307" s="642" t="s">
        <v>632</v>
      </c>
      <c r="G307" s="643" t="s">
        <v>674</v>
      </c>
      <c r="H307" s="648" t="s">
        <v>675</v>
      </c>
      <c r="I307" s="640" t="s">
        <v>635</v>
      </c>
      <c r="J307" s="645" t="s">
        <v>636</v>
      </c>
      <c r="K307" s="374">
        <v>100</v>
      </c>
      <c r="L307" s="646"/>
      <c r="M307" s="470">
        <v>1</v>
      </c>
      <c r="N307" s="470">
        <v>1</v>
      </c>
      <c r="O307" s="375">
        <f t="shared" si="8"/>
        <v>1</v>
      </c>
      <c r="P307" s="471">
        <v>1</v>
      </c>
      <c r="Q307" s="375">
        <f t="shared" si="9"/>
        <v>1</v>
      </c>
      <c r="R307" s="467"/>
    </row>
    <row r="308" spans="1:18" ht="25.5" x14ac:dyDescent="0.2">
      <c r="A308" s="638" t="s">
        <v>305</v>
      </c>
      <c r="B308" s="639" t="s">
        <v>630</v>
      </c>
      <c r="C308" s="643" t="s">
        <v>601</v>
      </c>
      <c r="D308" s="660" t="s">
        <v>618</v>
      </c>
      <c r="E308" s="467"/>
      <c r="F308" s="642" t="s">
        <v>632</v>
      </c>
      <c r="G308" s="643" t="s">
        <v>676</v>
      </c>
      <c r="H308" s="648" t="s">
        <v>675</v>
      </c>
      <c r="I308" s="640" t="s">
        <v>635</v>
      </c>
      <c r="J308" s="645" t="s">
        <v>636</v>
      </c>
      <c r="K308" s="374">
        <v>100</v>
      </c>
      <c r="L308" s="646"/>
      <c r="M308" s="470">
        <v>1</v>
      </c>
      <c r="N308" s="470">
        <v>1</v>
      </c>
      <c r="O308" s="375">
        <f t="shared" si="8"/>
        <v>1</v>
      </c>
      <c r="P308" s="471">
        <v>1</v>
      </c>
      <c r="Q308" s="375">
        <f t="shared" si="9"/>
        <v>1</v>
      </c>
      <c r="R308" s="467"/>
    </row>
    <row r="309" spans="1:18" ht="25.5" x14ac:dyDescent="0.2">
      <c r="A309" s="638" t="s">
        <v>305</v>
      </c>
      <c r="B309" s="639" t="s">
        <v>630</v>
      </c>
      <c r="C309" s="643" t="s">
        <v>601</v>
      </c>
      <c r="D309" s="660" t="s">
        <v>618</v>
      </c>
      <c r="E309" s="467"/>
      <c r="F309" s="642" t="s">
        <v>677</v>
      </c>
      <c r="G309" s="643" t="s">
        <v>678</v>
      </c>
      <c r="H309" s="644" t="s">
        <v>634</v>
      </c>
      <c r="I309" s="640" t="s">
        <v>635</v>
      </c>
      <c r="J309" s="645" t="s">
        <v>636</v>
      </c>
      <c r="K309" s="374">
        <v>100</v>
      </c>
      <c r="L309" s="646"/>
      <c r="M309" s="470">
        <v>1</v>
      </c>
      <c r="N309" s="470">
        <v>1</v>
      </c>
      <c r="O309" s="375">
        <f t="shared" si="8"/>
        <v>1</v>
      </c>
      <c r="P309" s="471">
        <v>1</v>
      </c>
      <c r="Q309" s="375">
        <f t="shared" si="9"/>
        <v>1</v>
      </c>
      <c r="R309" s="467"/>
    </row>
    <row r="310" spans="1:18" ht="25.5" x14ac:dyDescent="0.2">
      <c r="A310" s="638" t="s">
        <v>305</v>
      </c>
      <c r="B310" s="639" t="s">
        <v>630</v>
      </c>
      <c r="C310" s="643" t="s">
        <v>601</v>
      </c>
      <c r="D310" s="660" t="s">
        <v>618</v>
      </c>
      <c r="E310" s="467"/>
      <c r="F310" s="642" t="s">
        <v>677</v>
      </c>
      <c r="G310" s="643" t="s">
        <v>679</v>
      </c>
      <c r="H310" s="644" t="s">
        <v>634</v>
      </c>
      <c r="I310" s="640" t="s">
        <v>635</v>
      </c>
      <c r="J310" s="645" t="s">
        <v>636</v>
      </c>
      <c r="K310" s="374">
        <v>100</v>
      </c>
      <c r="L310" s="646"/>
      <c r="M310" s="470">
        <v>1</v>
      </c>
      <c r="N310" s="470">
        <v>1</v>
      </c>
      <c r="O310" s="375">
        <f t="shared" si="8"/>
        <v>1</v>
      </c>
      <c r="P310" s="471">
        <v>1</v>
      </c>
      <c r="Q310" s="375">
        <f t="shared" si="9"/>
        <v>1</v>
      </c>
      <c r="R310" s="467"/>
    </row>
    <row r="311" spans="1:18" ht="51" x14ac:dyDescent="0.2">
      <c r="A311" s="638" t="s">
        <v>305</v>
      </c>
      <c r="B311" s="639" t="s">
        <v>630</v>
      </c>
      <c r="C311" s="643" t="s">
        <v>601</v>
      </c>
      <c r="D311" s="660" t="s">
        <v>618</v>
      </c>
      <c r="E311" s="467"/>
      <c r="F311" s="642" t="s">
        <v>677</v>
      </c>
      <c r="G311" s="643" t="s">
        <v>680</v>
      </c>
      <c r="H311" s="644" t="s">
        <v>634</v>
      </c>
      <c r="I311" s="640" t="s">
        <v>635</v>
      </c>
      <c r="J311" s="645" t="s">
        <v>636</v>
      </c>
      <c r="K311" s="374">
        <v>100</v>
      </c>
      <c r="L311" s="656" t="s">
        <v>940</v>
      </c>
      <c r="M311" s="470">
        <v>1</v>
      </c>
      <c r="N311" s="470">
        <v>1</v>
      </c>
      <c r="O311" s="375">
        <f t="shared" si="8"/>
        <v>1</v>
      </c>
      <c r="P311" s="471">
        <v>1</v>
      </c>
      <c r="Q311" s="375">
        <f t="shared" si="9"/>
        <v>1</v>
      </c>
      <c r="R311" s="467"/>
    </row>
    <row r="312" spans="1:18" ht="25.5" x14ac:dyDescent="0.2">
      <c r="A312" s="638" t="s">
        <v>305</v>
      </c>
      <c r="B312" s="639" t="s">
        <v>630</v>
      </c>
      <c r="C312" s="643" t="s">
        <v>601</v>
      </c>
      <c r="D312" s="660" t="s">
        <v>618</v>
      </c>
      <c r="E312" s="467"/>
      <c r="F312" s="642" t="s">
        <v>677</v>
      </c>
      <c r="G312" s="643" t="s">
        <v>681</v>
      </c>
      <c r="H312" s="644" t="s">
        <v>634</v>
      </c>
      <c r="I312" s="640" t="s">
        <v>635</v>
      </c>
      <c r="J312" s="645" t="s">
        <v>636</v>
      </c>
      <c r="K312" s="374">
        <v>100</v>
      </c>
      <c r="L312" s="646"/>
      <c r="M312" s="470">
        <v>1</v>
      </c>
      <c r="N312" s="470">
        <v>1</v>
      </c>
      <c r="O312" s="375">
        <f t="shared" si="8"/>
        <v>1</v>
      </c>
      <c r="P312" s="471">
        <v>1</v>
      </c>
      <c r="Q312" s="375">
        <f t="shared" si="9"/>
        <v>1</v>
      </c>
      <c r="R312" s="467"/>
    </row>
    <row r="313" spans="1:18" ht="25.5" x14ac:dyDescent="0.2">
      <c r="A313" s="638" t="s">
        <v>305</v>
      </c>
      <c r="B313" s="639" t="s">
        <v>630</v>
      </c>
      <c r="C313" s="643" t="s">
        <v>601</v>
      </c>
      <c r="D313" s="660" t="s">
        <v>618</v>
      </c>
      <c r="E313" s="467"/>
      <c r="F313" s="642" t="s">
        <v>677</v>
      </c>
      <c r="G313" s="643" t="s">
        <v>682</v>
      </c>
      <c r="H313" s="644" t="s">
        <v>634</v>
      </c>
      <c r="I313" s="640" t="s">
        <v>635</v>
      </c>
      <c r="J313" s="645" t="s">
        <v>636</v>
      </c>
      <c r="K313" s="374">
        <v>100</v>
      </c>
      <c r="L313" s="646"/>
      <c r="M313" s="470">
        <v>1</v>
      </c>
      <c r="N313" s="470">
        <v>1</v>
      </c>
      <c r="O313" s="375">
        <f t="shared" si="8"/>
        <v>1</v>
      </c>
      <c r="P313" s="471">
        <v>1</v>
      </c>
      <c r="Q313" s="375">
        <f t="shared" si="9"/>
        <v>1</v>
      </c>
      <c r="R313" s="467"/>
    </row>
    <row r="314" spans="1:18" ht="51" x14ac:dyDescent="0.2">
      <c r="A314" s="638" t="s">
        <v>305</v>
      </c>
      <c r="B314" s="639" t="s">
        <v>630</v>
      </c>
      <c r="C314" s="643" t="s">
        <v>601</v>
      </c>
      <c r="D314" s="660" t="s">
        <v>618</v>
      </c>
      <c r="E314" s="467"/>
      <c r="F314" s="642" t="s">
        <v>677</v>
      </c>
      <c r="G314" s="643" t="s">
        <v>683</v>
      </c>
      <c r="H314" s="644" t="s">
        <v>634</v>
      </c>
      <c r="I314" s="640" t="s">
        <v>635</v>
      </c>
      <c r="J314" s="645" t="s">
        <v>636</v>
      </c>
      <c r="K314" s="374">
        <v>100</v>
      </c>
      <c r="L314" s="656" t="s">
        <v>940</v>
      </c>
      <c r="M314" s="470">
        <v>1</v>
      </c>
      <c r="N314" s="470">
        <v>1</v>
      </c>
      <c r="O314" s="375">
        <f t="shared" si="8"/>
        <v>1</v>
      </c>
      <c r="P314" s="471">
        <v>1</v>
      </c>
      <c r="Q314" s="375">
        <f t="shared" si="9"/>
        <v>1</v>
      </c>
      <c r="R314" s="467"/>
    </row>
    <row r="315" spans="1:18" ht="25.5" x14ac:dyDescent="0.2">
      <c r="A315" s="638" t="s">
        <v>305</v>
      </c>
      <c r="B315" s="639" t="s">
        <v>630</v>
      </c>
      <c r="C315" s="643" t="s">
        <v>601</v>
      </c>
      <c r="D315" s="660" t="s">
        <v>618</v>
      </c>
      <c r="E315" s="467"/>
      <c r="F315" s="642" t="s">
        <v>677</v>
      </c>
      <c r="G315" s="643" t="s">
        <v>684</v>
      </c>
      <c r="H315" s="644" t="s">
        <v>634</v>
      </c>
      <c r="I315" s="640" t="s">
        <v>635</v>
      </c>
      <c r="J315" s="645" t="s">
        <v>636</v>
      </c>
      <c r="K315" s="374">
        <v>100</v>
      </c>
      <c r="L315" s="646"/>
      <c r="M315" s="470">
        <v>1</v>
      </c>
      <c r="N315" s="470">
        <v>1</v>
      </c>
      <c r="O315" s="375">
        <f t="shared" si="8"/>
        <v>1</v>
      </c>
      <c r="P315" s="471">
        <v>1</v>
      </c>
      <c r="Q315" s="375">
        <f t="shared" si="9"/>
        <v>1</v>
      </c>
      <c r="R315" s="467"/>
    </row>
    <row r="316" spans="1:18" ht="25.5" x14ac:dyDescent="0.2">
      <c r="A316" s="638" t="s">
        <v>305</v>
      </c>
      <c r="B316" s="639" t="s">
        <v>630</v>
      </c>
      <c r="C316" s="643" t="s">
        <v>601</v>
      </c>
      <c r="D316" s="660" t="s">
        <v>618</v>
      </c>
      <c r="E316" s="467"/>
      <c r="F316" s="642" t="s">
        <v>677</v>
      </c>
      <c r="G316" s="643" t="s">
        <v>685</v>
      </c>
      <c r="H316" s="644" t="s">
        <v>634</v>
      </c>
      <c r="I316" s="640" t="s">
        <v>635</v>
      </c>
      <c r="J316" s="645" t="s">
        <v>636</v>
      </c>
      <c r="K316" s="374">
        <v>100</v>
      </c>
      <c r="L316" s="646"/>
      <c r="M316" s="470">
        <v>1</v>
      </c>
      <c r="N316" s="470">
        <v>1</v>
      </c>
      <c r="O316" s="375">
        <f t="shared" si="8"/>
        <v>1</v>
      </c>
      <c r="P316" s="471">
        <v>1</v>
      </c>
      <c r="Q316" s="375">
        <f t="shared" si="9"/>
        <v>1</v>
      </c>
      <c r="R316" s="467"/>
    </row>
    <row r="317" spans="1:18" ht="30" x14ac:dyDescent="0.2">
      <c r="A317" s="638" t="s">
        <v>305</v>
      </c>
      <c r="B317" s="639" t="s">
        <v>630</v>
      </c>
      <c r="C317" s="643" t="s">
        <v>690</v>
      </c>
      <c r="D317" s="660" t="s">
        <v>618</v>
      </c>
      <c r="E317" s="467"/>
      <c r="F317" s="642" t="s">
        <v>632</v>
      </c>
      <c r="G317" s="643" t="s">
        <v>633</v>
      </c>
      <c r="H317" s="644" t="s">
        <v>634</v>
      </c>
      <c r="I317" s="640" t="s">
        <v>635</v>
      </c>
      <c r="J317" s="645" t="s">
        <v>636</v>
      </c>
      <c r="K317" s="374">
        <v>100</v>
      </c>
      <c r="L317" s="646"/>
      <c r="M317" s="470">
        <v>1</v>
      </c>
      <c r="N317" s="470">
        <v>1</v>
      </c>
      <c r="O317" s="375">
        <f t="shared" si="8"/>
        <v>1</v>
      </c>
      <c r="P317" s="471">
        <v>1</v>
      </c>
      <c r="Q317" s="375">
        <f t="shared" si="9"/>
        <v>1</v>
      </c>
      <c r="R317" s="467"/>
    </row>
    <row r="318" spans="1:18" ht="30" x14ac:dyDescent="0.2">
      <c r="A318" s="638" t="s">
        <v>305</v>
      </c>
      <c r="B318" s="639" t="s">
        <v>630</v>
      </c>
      <c r="C318" s="643" t="s">
        <v>690</v>
      </c>
      <c r="D318" s="660" t="s">
        <v>618</v>
      </c>
      <c r="E318" s="467"/>
      <c r="F318" s="642" t="s">
        <v>632</v>
      </c>
      <c r="G318" s="643" t="s">
        <v>637</v>
      </c>
      <c r="H318" s="648" t="s">
        <v>638</v>
      </c>
      <c r="I318" s="640"/>
      <c r="J318" s="649"/>
      <c r="K318" s="374"/>
      <c r="L318" s="651"/>
      <c r="M318" s="470" t="s">
        <v>639</v>
      </c>
      <c r="N318" s="470" t="s">
        <v>639</v>
      </c>
      <c r="O318" s="375"/>
      <c r="P318" s="471"/>
      <c r="Q318" s="375"/>
      <c r="R318" s="467"/>
    </row>
    <row r="319" spans="1:18" ht="30" x14ac:dyDescent="0.2">
      <c r="A319" s="638" t="s">
        <v>305</v>
      </c>
      <c r="B319" s="639" t="s">
        <v>630</v>
      </c>
      <c r="C319" s="643" t="s">
        <v>690</v>
      </c>
      <c r="D319" s="660" t="s">
        <v>618</v>
      </c>
      <c r="E319" s="467"/>
      <c r="F319" s="642" t="s">
        <v>632</v>
      </c>
      <c r="G319" s="643" t="s">
        <v>640</v>
      </c>
      <c r="H319" s="644" t="s">
        <v>634</v>
      </c>
      <c r="I319" s="640" t="s">
        <v>635</v>
      </c>
      <c r="J319" s="645" t="s">
        <v>636</v>
      </c>
      <c r="K319" s="374">
        <v>100</v>
      </c>
      <c r="L319" s="651"/>
      <c r="M319" s="470">
        <v>1</v>
      </c>
      <c r="N319" s="470">
        <v>1</v>
      </c>
      <c r="O319" s="375">
        <f t="shared" si="8"/>
        <v>1</v>
      </c>
      <c r="P319" s="471">
        <v>1</v>
      </c>
      <c r="Q319" s="375">
        <f t="shared" si="9"/>
        <v>1</v>
      </c>
      <c r="R319" s="467"/>
    </row>
    <row r="320" spans="1:18" ht="30" x14ac:dyDescent="0.2">
      <c r="A320" s="638" t="s">
        <v>305</v>
      </c>
      <c r="B320" s="639" t="s">
        <v>630</v>
      </c>
      <c r="C320" s="643" t="s">
        <v>690</v>
      </c>
      <c r="D320" s="660" t="s">
        <v>618</v>
      </c>
      <c r="E320" s="467"/>
      <c r="F320" s="661" t="s">
        <v>632</v>
      </c>
      <c r="G320" s="662" t="s">
        <v>686</v>
      </c>
      <c r="H320" s="663" t="s">
        <v>634</v>
      </c>
      <c r="I320" s="640" t="s">
        <v>635</v>
      </c>
      <c r="J320" s="645" t="s">
        <v>636</v>
      </c>
      <c r="K320" s="374">
        <v>100</v>
      </c>
      <c r="L320" s="651"/>
      <c r="M320" s="470">
        <v>1</v>
      </c>
      <c r="N320" s="470">
        <v>1</v>
      </c>
      <c r="O320" s="375">
        <f t="shared" si="8"/>
        <v>1</v>
      </c>
      <c r="P320" s="471">
        <v>1</v>
      </c>
      <c r="Q320" s="375">
        <f t="shared" si="9"/>
        <v>1</v>
      </c>
      <c r="R320" s="467"/>
    </row>
    <row r="321" spans="1:18" ht="51" x14ac:dyDescent="0.2">
      <c r="A321" s="638" t="s">
        <v>305</v>
      </c>
      <c r="B321" s="639" t="s">
        <v>630</v>
      </c>
      <c r="C321" s="643" t="s">
        <v>690</v>
      </c>
      <c r="D321" s="660" t="s">
        <v>618</v>
      </c>
      <c r="E321" s="467"/>
      <c r="F321" s="661" t="s">
        <v>632</v>
      </c>
      <c r="G321" s="662" t="s">
        <v>687</v>
      </c>
      <c r="H321" s="663" t="s">
        <v>643</v>
      </c>
      <c r="I321" s="640" t="s">
        <v>644</v>
      </c>
      <c r="J321" s="645" t="s">
        <v>636</v>
      </c>
      <c r="K321" s="374">
        <v>100</v>
      </c>
      <c r="L321" s="656" t="s">
        <v>940</v>
      </c>
      <c r="M321" s="470">
        <v>1</v>
      </c>
      <c r="N321" s="470">
        <v>1</v>
      </c>
      <c r="O321" s="375">
        <f t="shared" si="8"/>
        <v>1</v>
      </c>
      <c r="P321" s="471">
        <v>1</v>
      </c>
      <c r="Q321" s="375">
        <f t="shared" si="9"/>
        <v>1</v>
      </c>
      <c r="R321" s="467"/>
    </row>
    <row r="322" spans="1:18" ht="30" x14ac:dyDescent="0.2">
      <c r="A322" s="638" t="s">
        <v>305</v>
      </c>
      <c r="B322" s="639" t="s">
        <v>630</v>
      </c>
      <c r="C322" s="643" t="s">
        <v>690</v>
      </c>
      <c r="D322" s="660" t="s">
        <v>618</v>
      </c>
      <c r="E322" s="467"/>
      <c r="F322" s="642" t="s">
        <v>632</v>
      </c>
      <c r="G322" s="643" t="s">
        <v>645</v>
      </c>
      <c r="H322" s="644" t="s">
        <v>634</v>
      </c>
      <c r="I322" s="640" t="s">
        <v>635</v>
      </c>
      <c r="J322" s="645" t="s">
        <v>636</v>
      </c>
      <c r="K322" s="374">
        <v>100</v>
      </c>
      <c r="L322" s="651"/>
      <c r="M322" s="470">
        <v>1</v>
      </c>
      <c r="N322" s="470">
        <v>1</v>
      </c>
      <c r="O322" s="375">
        <f t="shared" si="8"/>
        <v>1</v>
      </c>
      <c r="P322" s="471">
        <v>1</v>
      </c>
      <c r="Q322" s="375">
        <f t="shared" si="9"/>
        <v>1</v>
      </c>
      <c r="R322" s="467"/>
    </row>
    <row r="323" spans="1:18" ht="30" x14ac:dyDescent="0.2">
      <c r="A323" s="638" t="s">
        <v>305</v>
      </c>
      <c r="B323" s="639" t="s">
        <v>630</v>
      </c>
      <c r="C323" s="643" t="s">
        <v>690</v>
      </c>
      <c r="D323" s="660" t="s">
        <v>618</v>
      </c>
      <c r="E323" s="467"/>
      <c r="F323" s="661" t="s">
        <v>632</v>
      </c>
      <c r="G323" s="662" t="s">
        <v>646</v>
      </c>
      <c r="H323" s="663" t="s">
        <v>634</v>
      </c>
      <c r="I323" s="640" t="s">
        <v>635</v>
      </c>
      <c r="J323" s="645" t="s">
        <v>636</v>
      </c>
      <c r="K323" s="374">
        <v>100</v>
      </c>
      <c r="L323" s="646"/>
      <c r="M323" s="470">
        <v>1</v>
      </c>
      <c r="N323" s="470">
        <v>1</v>
      </c>
      <c r="O323" s="375">
        <f t="shared" si="8"/>
        <v>1</v>
      </c>
      <c r="P323" s="471">
        <v>1</v>
      </c>
      <c r="Q323" s="375">
        <f t="shared" si="9"/>
        <v>1</v>
      </c>
      <c r="R323" s="467"/>
    </row>
    <row r="324" spans="1:18" ht="30" x14ac:dyDescent="0.2">
      <c r="A324" s="638" t="s">
        <v>305</v>
      </c>
      <c r="B324" s="639" t="s">
        <v>630</v>
      </c>
      <c r="C324" s="643" t="s">
        <v>690</v>
      </c>
      <c r="D324" s="660" t="s">
        <v>618</v>
      </c>
      <c r="E324" s="467"/>
      <c r="F324" s="661" t="s">
        <v>632</v>
      </c>
      <c r="G324" s="662" t="s">
        <v>647</v>
      </c>
      <c r="H324" s="663" t="s">
        <v>634</v>
      </c>
      <c r="I324" s="640" t="s">
        <v>635</v>
      </c>
      <c r="J324" s="645" t="s">
        <v>636</v>
      </c>
      <c r="K324" s="374">
        <v>100</v>
      </c>
      <c r="L324" s="646"/>
      <c r="M324" s="470">
        <v>1</v>
      </c>
      <c r="N324" s="470">
        <v>1</v>
      </c>
      <c r="O324" s="375">
        <f t="shared" si="8"/>
        <v>1</v>
      </c>
      <c r="P324" s="471">
        <v>1</v>
      </c>
      <c r="Q324" s="375">
        <f t="shared" si="9"/>
        <v>1</v>
      </c>
      <c r="R324" s="467"/>
    </row>
    <row r="325" spans="1:18" ht="30" x14ac:dyDescent="0.2">
      <c r="A325" s="638" t="s">
        <v>305</v>
      </c>
      <c r="B325" s="639" t="s">
        <v>630</v>
      </c>
      <c r="C325" s="643" t="s">
        <v>690</v>
      </c>
      <c r="D325" s="660" t="s">
        <v>618</v>
      </c>
      <c r="E325" s="467"/>
      <c r="F325" s="642" t="s">
        <v>632</v>
      </c>
      <c r="G325" s="643" t="s">
        <v>648</v>
      </c>
      <c r="H325" s="644" t="s">
        <v>634</v>
      </c>
      <c r="I325" s="640" t="s">
        <v>635</v>
      </c>
      <c r="J325" s="645" t="s">
        <v>636</v>
      </c>
      <c r="K325" s="374">
        <v>100</v>
      </c>
      <c r="L325" s="646"/>
      <c r="M325" s="470">
        <v>1</v>
      </c>
      <c r="N325" s="470">
        <v>1</v>
      </c>
      <c r="O325" s="375">
        <f t="shared" si="8"/>
        <v>1</v>
      </c>
      <c r="P325" s="471">
        <v>1</v>
      </c>
      <c r="Q325" s="375">
        <f t="shared" si="9"/>
        <v>1</v>
      </c>
      <c r="R325" s="467"/>
    </row>
    <row r="326" spans="1:18" ht="30" x14ac:dyDescent="0.2">
      <c r="A326" s="638" t="s">
        <v>305</v>
      </c>
      <c r="B326" s="639" t="s">
        <v>630</v>
      </c>
      <c r="C326" s="643" t="s">
        <v>690</v>
      </c>
      <c r="D326" s="660" t="s">
        <v>618</v>
      </c>
      <c r="E326" s="467"/>
      <c r="F326" s="642" t="s">
        <v>632</v>
      </c>
      <c r="G326" s="643" t="s">
        <v>649</v>
      </c>
      <c r="H326" s="644" t="s">
        <v>634</v>
      </c>
      <c r="I326" s="640" t="s">
        <v>635</v>
      </c>
      <c r="J326" s="645" t="s">
        <v>636</v>
      </c>
      <c r="K326" s="374">
        <v>100</v>
      </c>
      <c r="L326" s="646"/>
      <c r="M326" s="470" t="s">
        <v>639</v>
      </c>
      <c r="N326" s="470" t="s">
        <v>639</v>
      </c>
      <c r="O326" s="375"/>
      <c r="P326" s="471"/>
      <c r="Q326" s="375"/>
      <c r="R326" s="467"/>
    </row>
    <row r="327" spans="1:18" ht="51" x14ac:dyDescent="0.2">
      <c r="A327" s="638" t="s">
        <v>305</v>
      </c>
      <c r="B327" s="639" t="s">
        <v>630</v>
      </c>
      <c r="C327" s="643" t="s">
        <v>690</v>
      </c>
      <c r="D327" s="660" t="s">
        <v>618</v>
      </c>
      <c r="E327" s="467"/>
      <c r="F327" s="642" t="s">
        <v>632</v>
      </c>
      <c r="G327" s="643" t="s">
        <v>650</v>
      </c>
      <c r="H327" s="644" t="s">
        <v>651</v>
      </c>
      <c r="I327" s="640" t="s">
        <v>635</v>
      </c>
      <c r="J327" s="645" t="s">
        <v>636</v>
      </c>
      <c r="K327" s="374">
        <v>100</v>
      </c>
      <c r="L327" s="646"/>
      <c r="M327" s="470">
        <v>1</v>
      </c>
      <c r="N327" s="470">
        <v>1</v>
      </c>
      <c r="O327" s="375">
        <f t="shared" ref="O327:O390" si="10">N327/M327</f>
        <v>1</v>
      </c>
      <c r="P327" s="471">
        <v>1</v>
      </c>
      <c r="Q327" s="375">
        <f t="shared" ref="Q327:Q390" si="11">N327/(M327*K327/100)</f>
        <v>1</v>
      </c>
      <c r="R327" s="467"/>
    </row>
    <row r="328" spans="1:18" ht="51" x14ac:dyDescent="0.2">
      <c r="A328" s="638" t="s">
        <v>305</v>
      </c>
      <c r="B328" s="639" t="s">
        <v>630</v>
      </c>
      <c r="C328" s="643" t="s">
        <v>690</v>
      </c>
      <c r="D328" s="660" t="s">
        <v>618</v>
      </c>
      <c r="E328" s="467"/>
      <c r="F328" s="642" t="s">
        <v>632</v>
      </c>
      <c r="G328" s="643" t="s">
        <v>652</v>
      </c>
      <c r="H328" s="644" t="s">
        <v>651</v>
      </c>
      <c r="I328" s="640" t="s">
        <v>635</v>
      </c>
      <c r="J328" s="645" t="s">
        <v>636</v>
      </c>
      <c r="K328" s="374">
        <v>100</v>
      </c>
      <c r="L328" s="646"/>
      <c r="M328" s="470">
        <v>1</v>
      </c>
      <c r="N328" s="470">
        <v>1</v>
      </c>
      <c r="O328" s="375">
        <f t="shared" si="10"/>
        <v>1</v>
      </c>
      <c r="P328" s="471">
        <v>1</v>
      </c>
      <c r="Q328" s="375">
        <f t="shared" si="11"/>
        <v>1</v>
      </c>
      <c r="R328" s="467"/>
    </row>
    <row r="329" spans="1:18" ht="30" x14ac:dyDescent="0.2">
      <c r="A329" s="638" t="s">
        <v>305</v>
      </c>
      <c r="B329" s="639" t="s">
        <v>630</v>
      </c>
      <c r="C329" s="643" t="s">
        <v>690</v>
      </c>
      <c r="D329" s="660" t="s">
        <v>618</v>
      </c>
      <c r="E329" s="467"/>
      <c r="F329" s="642" t="s">
        <v>632</v>
      </c>
      <c r="G329" s="643" t="s">
        <v>653</v>
      </c>
      <c r="H329" s="644" t="s">
        <v>634</v>
      </c>
      <c r="I329" s="640" t="s">
        <v>635</v>
      </c>
      <c r="J329" s="645" t="s">
        <v>636</v>
      </c>
      <c r="K329" s="374">
        <v>100</v>
      </c>
      <c r="L329" s="646"/>
      <c r="M329" s="470">
        <v>1</v>
      </c>
      <c r="N329" s="470">
        <v>1</v>
      </c>
      <c r="O329" s="375">
        <f t="shared" si="10"/>
        <v>1</v>
      </c>
      <c r="P329" s="471">
        <v>1</v>
      </c>
      <c r="Q329" s="375">
        <f t="shared" si="11"/>
        <v>1</v>
      </c>
      <c r="R329" s="467"/>
    </row>
    <row r="330" spans="1:18" ht="38.25" x14ac:dyDescent="0.2">
      <c r="A330" s="638" t="s">
        <v>305</v>
      </c>
      <c r="B330" s="639" t="s">
        <v>630</v>
      </c>
      <c r="C330" s="643" t="s">
        <v>690</v>
      </c>
      <c r="D330" s="660" t="s">
        <v>618</v>
      </c>
      <c r="E330" s="467"/>
      <c r="F330" s="642" t="s">
        <v>632</v>
      </c>
      <c r="G330" s="643" t="s">
        <v>654</v>
      </c>
      <c r="H330" s="644" t="s">
        <v>655</v>
      </c>
      <c r="I330" s="640" t="s">
        <v>644</v>
      </c>
      <c r="J330" s="645" t="s">
        <v>636</v>
      </c>
      <c r="K330" s="374">
        <v>100</v>
      </c>
      <c r="L330" s="646"/>
      <c r="M330" s="470">
        <v>1</v>
      </c>
      <c r="N330" s="470">
        <v>1</v>
      </c>
      <c r="O330" s="375">
        <f t="shared" si="10"/>
        <v>1</v>
      </c>
      <c r="P330" s="471">
        <v>1</v>
      </c>
      <c r="Q330" s="375">
        <f t="shared" si="11"/>
        <v>1</v>
      </c>
      <c r="R330" s="467"/>
    </row>
    <row r="331" spans="1:18" ht="30" x14ac:dyDescent="0.2">
      <c r="A331" s="638" t="s">
        <v>305</v>
      </c>
      <c r="B331" s="639" t="s">
        <v>630</v>
      </c>
      <c r="C331" s="643" t="s">
        <v>690</v>
      </c>
      <c r="D331" s="660" t="s">
        <v>618</v>
      </c>
      <c r="E331" s="467"/>
      <c r="F331" s="642" t="s">
        <v>632</v>
      </c>
      <c r="G331" s="643" t="s">
        <v>656</v>
      </c>
      <c r="H331" s="648" t="s">
        <v>638</v>
      </c>
      <c r="I331" s="640"/>
      <c r="J331" s="645"/>
      <c r="K331" s="374"/>
      <c r="L331" s="646"/>
      <c r="M331" s="470" t="s">
        <v>639</v>
      </c>
      <c r="N331" s="470" t="s">
        <v>639</v>
      </c>
      <c r="O331" s="375"/>
      <c r="P331" s="471"/>
      <c r="Q331" s="375"/>
      <c r="R331" s="467"/>
    </row>
    <row r="332" spans="1:18" ht="30" x14ac:dyDescent="0.2">
      <c r="A332" s="638" t="s">
        <v>305</v>
      </c>
      <c r="B332" s="639" t="s">
        <v>630</v>
      </c>
      <c r="C332" s="643" t="s">
        <v>690</v>
      </c>
      <c r="D332" s="660" t="s">
        <v>618</v>
      </c>
      <c r="E332" s="467"/>
      <c r="F332" s="642" t="s">
        <v>632</v>
      </c>
      <c r="G332" s="643" t="s">
        <v>657</v>
      </c>
      <c r="H332" s="644" t="s">
        <v>634</v>
      </c>
      <c r="I332" s="640" t="s">
        <v>635</v>
      </c>
      <c r="J332" s="645" t="s">
        <v>636</v>
      </c>
      <c r="K332" s="374">
        <v>100</v>
      </c>
      <c r="L332" s="646"/>
      <c r="M332" s="470">
        <v>1</v>
      </c>
      <c r="N332" s="470">
        <v>1</v>
      </c>
      <c r="O332" s="375">
        <f t="shared" si="10"/>
        <v>1</v>
      </c>
      <c r="P332" s="471">
        <v>1</v>
      </c>
      <c r="Q332" s="375">
        <f t="shared" si="11"/>
        <v>1</v>
      </c>
      <c r="R332" s="467"/>
    </row>
    <row r="333" spans="1:18" ht="30" x14ac:dyDescent="0.2">
      <c r="A333" s="638" t="s">
        <v>305</v>
      </c>
      <c r="B333" s="639" t="s">
        <v>630</v>
      </c>
      <c r="C333" s="643" t="s">
        <v>690</v>
      </c>
      <c r="D333" s="660" t="s">
        <v>618</v>
      </c>
      <c r="E333" s="467"/>
      <c r="F333" s="642" t="s">
        <v>632</v>
      </c>
      <c r="G333" s="643" t="s">
        <v>658</v>
      </c>
      <c r="H333" s="644" t="s">
        <v>634</v>
      </c>
      <c r="I333" s="640" t="s">
        <v>635</v>
      </c>
      <c r="J333" s="645" t="s">
        <v>636</v>
      </c>
      <c r="K333" s="374">
        <v>100</v>
      </c>
      <c r="L333" s="646"/>
      <c r="M333" s="470">
        <v>1</v>
      </c>
      <c r="N333" s="470">
        <v>1</v>
      </c>
      <c r="O333" s="375">
        <f t="shared" si="10"/>
        <v>1</v>
      </c>
      <c r="P333" s="471">
        <v>1</v>
      </c>
      <c r="Q333" s="375">
        <f t="shared" si="11"/>
        <v>1</v>
      </c>
      <c r="R333" s="467"/>
    </row>
    <row r="334" spans="1:18" ht="38.25" x14ac:dyDescent="0.2">
      <c r="A334" s="638" t="s">
        <v>305</v>
      </c>
      <c r="B334" s="639" t="s">
        <v>630</v>
      </c>
      <c r="C334" s="643" t="s">
        <v>690</v>
      </c>
      <c r="D334" s="660" t="s">
        <v>618</v>
      </c>
      <c r="E334" s="467"/>
      <c r="F334" s="642" t="s">
        <v>632</v>
      </c>
      <c r="G334" s="643" t="s">
        <v>659</v>
      </c>
      <c r="H334" s="644" t="s">
        <v>655</v>
      </c>
      <c r="I334" s="640" t="s">
        <v>644</v>
      </c>
      <c r="J334" s="645" t="s">
        <v>636</v>
      </c>
      <c r="K334" s="374">
        <v>100</v>
      </c>
      <c r="L334" s="646"/>
      <c r="M334" s="470">
        <v>1</v>
      </c>
      <c r="N334" s="470">
        <v>1</v>
      </c>
      <c r="O334" s="375">
        <f t="shared" si="10"/>
        <v>1</v>
      </c>
      <c r="P334" s="471">
        <v>1</v>
      </c>
      <c r="Q334" s="375">
        <f t="shared" si="11"/>
        <v>1</v>
      </c>
      <c r="R334" s="467"/>
    </row>
    <row r="335" spans="1:18" ht="30" x14ac:dyDescent="0.2">
      <c r="A335" s="638" t="s">
        <v>305</v>
      </c>
      <c r="B335" s="639" t="s">
        <v>630</v>
      </c>
      <c r="C335" s="643" t="s">
        <v>690</v>
      </c>
      <c r="D335" s="660" t="s">
        <v>618</v>
      </c>
      <c r="E335" s="467"/>
      <c r="F335" s="642" t="s">
        <v>632</v>
      </c>
      <c r="G335" s="643" t="s">
        <v>660</v>
      </c>
      <c r="H335" s="644" t="s">
        <v>634</v>
      </c>
      <c r="I335" s="640" t="s">
        <v>635</v>
      </c>
      <c r="J335" s="645" t="s">
        <v>636</v>
      </c>
      <c r="K335" s="374">
        <v>100</v>
      </c>
      <c r="L335" s="646"/>
      <c r="M335" s="470">
        <v>1</v>
      </c>
      <c r="N335" s="470">
        <v>1</v>
      </c>
      <c r="O335" s="375">
        <f t="shared" si="10"/>
        <v>1</v>
      </c>
      <c r="P335" s="471">
        <v>1</v>
      </c>
      <c r="Q335" s="375">
        <f t="shared" si="11"/>
        <v>1</v>
      </c>
      <c r="R335" s="467"/>
    </row>
    <row r="336" spans="1:18" ht="51" x14ac:dyDescent="0.2">
      <c r="A336" s="638" t="s">
        <v>305</v>
      </c>
      <c r="B336" s="639" t="s">
        <v>630</v>
      </c>
      <c r="C336" s="643" t="s">
        <v>690</v>
      </c>
      <c r="D336" s="660" t="s">
        <v>618</v>
      </c>
      <c r="E336" s="467"/>
      <c r="F336" s="642" t="s">
        <v>632</v>
      </c>
      <c r="G336" s="643" t="s">
        <v>661</v>
      </c>
      <c r="H336" s="644" t="s">
        <v>634</v>
      </c>
      <c r="I336" s="640" t="s">
        <v>635</v>
      </c>
      <c r="J336" s="645" t="s">
        <v>636</v>
      </c>
      <c r="K336" s="374">
        <v>100</v>
      </c>
      <c r="L336" s="656" t="s">
        <v>940</v>
      </c>
      <c r="M336" s="470">
        <v>1</v>
      </c>
      <c r="N336" s="470">
        <v>1</v>
      </c>
      <c r="O336" s="375">
        <f t="shared" si="10"/>
        <v>1</v>
      </c>
      <c r="P336" s="471">
        <v>1</v>
      </c>
      <c r="Q336" s="375">
        <f t="shared" si="11"/>
        <v>1</v>
      </c>
      <c r="R336" s="467"/>
    </row>
    <row r="337" spans="1:18" ht="30" x14ac:dyDescent="0.2">
      <c r="A337" s="638" t="s">
        <v>305</v>
      </c>
      <c r="B337" s="639" t="s">
        <v>630</v>
      </c>
      <c r="C337" s="643" t="s">
        <v>690</v>
      </c>
      <c r="D337" s="660" t="s">
        <v>618</v>
      </c>
      <c r="E337" s="467"/>
      <c r="F337" s="642" t="s">
        <v>632</v>
      </c>
      <c r="G337" s="643" t="s">
        <v>662</v>
      </c>
      <c r="H337" s="644" t="s">
        <v>663</v>
      </c>
      <c r="I337" s="640" t="s">
        <v>644</v>
      </c>
      <c r="J337" s="645" t="s">
        <v>636</v>
      </c>
      <c r="K337" s="374">
        <v>100</v>
      </c>
      <c r="L337" s="646"/>
      <c r="M337" s="470">
        <v>1</v>
      </c>
      <c r="N337" s="470">
        <v>1</v>
      </c>
      <c r="O337" s="375">
        <f t="shared" si="10"/>
        <v>1</v>
      </c>
      <c r="P337" s="471">
        <v>1</v>
      </c>
      <c r="Q337" s="375">
        <f t="shared" si="11"/>
        <v>1</v>
      </c>
      <c r="R337" s="467"/>
    </row>
    <row r="338" spans="1:18" ht="30" x14ac:dyDescent="0.2">
      <c r="A338" s="638" t="s">
        <v>305</v>
      </c>
      <c r="B338" s="639" t="s">
        <v>630</v>
      </c>
      <c r="C338" s="643" t="s">
        <v>690</v>
      </c>
      <c r="D338" s="660" t="s">
        <v>618</v>
      </c>
      <c r="E338" s="467"/>
      <c r="F338" s="642" t="s">
        <v>632</v>
      </c>
      <c r="G338" s="643" t="s">
        <v>196</v>
      </c>
      <c r="H338" s="644" t="s">
        <v>664</v>
      </c>
      <c r="I338" s="640" t="s">
        <v>635</v>
      </c>
      <c r="J338" s="645" t="s">
        <v>636</v>
      </c>
      <c r="K338" s="374">
        <v>100</v>
      </c>
      <c r="L338" s="646"/>
      <c r="M338" s="470">
        <v>1</v>
      </c>
      <c r="N338" s="470">
        <v>1</v>
      </c>
      <c r="O338" s="375">
        <f t="shared" si="10"/>
        <v>1</v>
      </c>
      <c r="P338" s="471">
        <v>1</v>
      </c>
      <c r="Q338" s="375">
        <f t="shared" si="11"/>
        <v>1</v>
      </c>
      <c r="R338" s="467"/>
    </row>
    <row r="339" spans="1:18" ht="30" x14ac:dyDescent="0.2">
      <c r="A339" s="638" t="s">
        <v>305</v>
      </c>
      <c r="B339" s="639" t="s">
        <v>630</v>
      </c>
      <c r="C339" s="643" t="s">
        <v>690</v>
      </c>
      <c r="D339" s="660" t="s">
        <v>618</v>
      </c>
      <c r="E339" s="467"/>
      <c r="F339" s="642" t="s">
        <v>632</v>
      </c>
      <c r="G339" s="643" t="s">
        <v>665</v>
      </c>
      <c r="H339" s="644" t="s">
        <v>664</v>
      </c>
      <c r="I339" s="640" t="s">
        <v>635</v>
      </c>
      <c r="J339" s="645" t="s">
        <v>636</v>
      </c>
      <c r="K339" s="374">
        <v>100</v>
      </c>
      <c r="L339" s="646"/>
      <c r="M339" s="470">
        <v>1</v>
      </c>
      <c r="N339" s="470">
        <v>1</v>
      </c>
      <c r="O339" s="375">
        <f t="shared" si="10"/>
        <v>1</v>
      </c>
      <c r="P339" s="471">
        <v>1</v>
      </c>
      <c r="Q339" s="375">
        <f t="shared" si="11"/>
        <v>1</v>
      </c>
      <c r="R339" s="467"/>
    </row>
    <row r="340" spans="1:18" ht="30" x14ac:dyDescent="0.2">
      <c r="A340" s="638" t="s">
        <v>305</v>
      </c>
      <c r="B340" s="639" t="s">
        <v>630</v>
      </c>
      <c r="C340" s="643" t="s">
        <v>690</v>
      </c>
      <c r="D340" s="660" t="s">
        <v>618</v>
      </c>
      <c r="E340" s="467"/>
      <c r="F340" s="642" t="s">
        <v>632</v>
      </c>
      <c r="G340" s="643" t="s">
        <v>688</v>
      </c>
      <c r="H340" s="644" t="s">
        <v>664</v>
      </c>
      <c r="I340" s="640" t="s">
        <v>635</v>
      </c>
      <c r="J340" s="645" t="s">
        <v>636</v>
      </c>
      <c r="K340" s="374">
        <v>100</v>
      </c>
      <c r="L340" s="646"/>
      <c r="M340" s="470">
        <v>1</v>
      </c>
      <c r="N340" s="470">
        <v>1</v>
      </c>
      <c r="O340" s="375">
        <f t="shared" si="10"/>
        <v>1</v>
      </c>
      <c r="P340" s="471">
        <v>1</v>
      </c>
      <c r="Q340" s="375">
        <f t="shared" si="11"/>
        <v>1</v>
      </c>
      <c r="R340" s="467"/>
    </row>
    <row r="341" spans="1:18" ht="30" x14ac:dyDescent="0.2">
      <c r="A341" s="638" t="s">
        <v>305</v>
      </c>
      <c r="B341" s="639" t="s">
        <v>630</v>
      </c>
      <c r="C341" s="643" t="s">
        <v>690</v>
      </c>
      <c r="D341" s="660" t="s">
        <v>618</v>
      </c>
      <c r="E341" s="467"/>
      <c r="F341" s="642" t="s">
        <v>632</v>
      </c>
      <c r="G341" s="643" t="s">
        <v>689</v>
      </c>
      <c r="H341" s="644" t="s">
        <v>664</v>
      </c>
      <c r="I341" s="640" t="s">
        <v>635</v>
      </c>
      <c r="J341" s="645" t="s">
        <v>636</v>
      </c>
      <c r="K341" s="374">
        <v>100</v>
      </c>
      <c r="L341" s="646"/>
      <c r="M341" s="470">
        <v>1</v>
      </c>
      <c r="N341" s="470">
        <v>1</v>
      </c>
      <c r="O341" s="375">
        <f t="shared" si="10"/>
        <v>1</v>
      </c>
      <c r="P341" s="471">
        <v>1</v>
      </c>
      <c r="Q341" s="375">
        <f t="shared" si="11"/>
        <v>1</v>
      </c>
      <c r="R341" s="467"/>
    </row>
    <row r="342" spans="1:18" ht="30" x14ac:dyDescent="0.2">
      <c r="A342" s="638" t="s">
        <v>305</v>
      </c>
      <c r="B342" s="639" t="s">
        <v>630</v>
      </c>
      <c r="C342" s="643" t="s">
        <v>690</v>
      </c>
      <c r="D342" s="660" t="s">
        <v>618</v>
      </c>
      <c r="E342" s="467"/>
      <c r="F342" s="642" t="s">
        <v>632</v>
      </c>
      <c r="G342" s="643" t="s">
        <v>668</v>
      </c>
      <c r="H342" s="644" t="s">
        <v>664</v>
      </c>
      <c r="I342" s="640" t="s">
        <v>635</v>
      </c>
      <c r="J342" s="645" t="s">
        <v>636</v>
      </c>
      <c r="K342" s="374">
        <v>100</v>
      </c>
      <c r="L342" s="646"/>
      <c r="M342" s="470">
        <v>1</v>
      </c>
      <c r="N342" s="470">
        <v>1</v>
      </c>
      <c r="O342" s="375">
        <f t="shared" si="10"/>
        <v>1</v>
      </c>
      <c r="P342" s="471">
        <v>1</v>
      </c>
      <c r="Q342" s="375">
        <f t="shared" si="11"/>
        <v>1</v>
      </c>
      <c r="R342" s="467"/>
    </row>
    <row r="343" spans="1:18" ht="30" x14ac:dyDescent="0.2">
      <c r="A343" s="638" t="s">
        <v>305</v>
      </c>
      <c r="B343" s="639" t="s">
        <v>630</v>
      </c>
      <c r="C343" s="643" t="s">
        <v>690</v>
      </c>
      <c r="D343" s="660" t="s">
        <v>618</v>
      </c>
      <c r="E343" s="467"/>
      <c r="F343" s="642" t="s">
        <v>632</v>
      </c>
      <c r="G343" s="643" t="s">
        <v>669</v>
      </c>
      <c r="H343" s="644" t="s">
        <v>670</v>
      </c>
      <c r="I343" s="640" t="s">
        <v>635</v>
      </c>
      <c r="J343" s="645" t="s">
        <v>636</v>
      </c>
      <c r="K343" s="374">
        <v>100</v>
      </c>
      <c r="L343" s="646"/>
      <c r="M343" s="470">
        <v>1</v>
      </c>
      <c r="N343" s="470">
        <v>1</v>
      </c>
      <c r="O343" s="375">
        <f t="shared" si="10"/>
        <v>1</v>
      </c>
      <c r="P343" s="471">
        <v>1</v>
      </c>
      <c r="Q343" s="375">
        <f t="shared" si="11"/>
        <v>1</v>
      </c>
      <c r="R343" s="467"/>
    </row>
    <row r="344" spans="1:18" ht="30" x14ac:dyDescent="0.2">
      <c r="A344" s="638" t="s">
        <v>305</v>
      </c>
      <c r="B344" s="639" t="s">
        <v>630</v>
      </c>
      <c r="C344" s="643" t="s">
        <v>690</v>
      </c>
      <c r="D344" s="660" t="s">
        <v>618</v>
      </c>
      <c r="E344" s="467"/>
      <c r="F344" s="642" t="s">
        <v>632</v>
      </c>
      <c r="G344" s="643" t="s">
        <v>671</v>
      </c>
      <c r="H344" s="644" t="s">
        <v>634</v>
      </c>
      <c r="I344" s="640" t="s">
        <v>635</v>
      </c>
      <c r="J344" s="645" t="s">
        <v>636</v>
      </c>
      <c r="K344" s="374">
        <v>100</v>
      </c>
      <c r="L344" s="646"/>
      <c r="M344" s="470">
        <v>1</v>
      </c>
      <c r="N344" s="470">
        <v>1</v>
      </c>
      <c r="O344" s="375">
        <f t="shared" si="10"/>
        <v>1</v>
      </c>
      <c r="P344" s="471">
        <v>1</v>
      </c>
      <c r="Q344" s="375">
        <f t="shared" si="11"/>
        <v>1</v>
      </c>
      <c r="R344" s="467"/>
    </row>
    <row r="345" spans="1:18" ht="30" x14ac:dyDescent="0.2">
      <c r="A345" s="638" t="s">
        <v>305</v>
      </c>
      <c r="B345" s="639" t="s">
        <v>630</v>
      </c>
      <c r="C345" s="643" t="s">
        <v>690</v>
      </c>
      <c r="D345" s="660" t="s">
        <v>618</v>
      </c>
      <c r="E345" s="467"/>
      <c r="F345" s="642" t="s">
        <v>632</v>
      </c>
      <c r="G345" s="643" t="s">
        <v>672</v>
      </c>
      <c r="H345" s="644" t="s">
        <v>673</v>
      </c>
      <c r="I345" s="640" t="s">
        <v>635</v>
      </c>
      <c r="J345" s="645" t="s">
        <v>636</v>
      </c>
      <c r="K345" s="374">
        <v>100</v>
      </c>
      <c r="L345" s="646"/>
      <c r="M345" s="470">
        <v>1</v>
      </c>
      <c r="N345" s="470">
        <v>1</v>
      </c>
      <c r="O345" s="375">
        <f t="shared" si="10"/>
        <v>1</v>
      </c>
      <c r="P345" s="471">
        <v>1</v>
      </c>
      <c r="Q345" s="375">
        <f t="shared" si="11"/>
        <v>1</v>
      </c>
      <c r="R345" s="467"/>
    </row>
    <row r="346" spans="1:18" ht="30" x14ac:dyDescent="0.2">
      <c r="A346" s="638" t="s">
        <v>305</v>
      </c>
      <c r="B346" s="639" t="s">
        <v>630</v>
      </c>
      <c r="C346" s="643" t="s">
        <v>690</v>
      </c>
      <c r="D346" s="660" t="s">
        <v>618</v>
      </c>
      <c r="E346" s="467"/>
      <c r="F346" s="642" t="s">
        <v>632</v>
      </c>
      <c r="G346" s="643" t="s">
        <v>674</v>
      </c>
      <c r="H346" s="648" t="s">
        <v>675</v>
      </c>
      <c r="I346" s="640" t="s">
        <v>635</v>
      </c>
      <c r="J346" s="645" t="s">
        <v>636</v>
      </c>
      <c r="K346" s="374">
        <v>100</v>
      </c>
      <c r="L346" s="646"/>
      <c r="M346" s="470">
        <v>1</v>
      </c>
      <c r="N346" s="470">
        <v>1</v>
      </c>
      <c r="O346" s="375">
        <f t="shared" si="10"/>
        <v>1</v>
      </c>
      <c r="P346" s="471">
        <v>1</v>
      </c>
      <c r="Q346" s="375">
        <f t="shared" si="11"/>
        <v>1</v>
      </c>
      <c r="R346" s="467"/>
    </row>
    <row r="347" spans="1:18" ht="30" x14ac:dyDescent="0.2">
      <c r="A347" s="638" t="s">
        <v>305</v>
      </c>
      <c r="B347" s="639" t="s">
        <v>630</v>
      </c>
      <c r="C347" s="643" t="s">
        <v>690</v>
      </c>
      <c r="D347" s="660" t="s">
        <v>618</v>
      </c>
      <c r="E347" s="467"/>
      <c r="F347" s="642" t="s">
        <v>632</v>
      </c>
      <c r="G347" s="643" t="s">
        <v>676</v>
      </c>
      <c r="H347" s="648" t="s">
        <v>675</v>
      </c>
      <c r="I347" s="640" t="s">
        <v>635</v>
      </c>
      <c r="J347" s="645" t="s">
        <v>636</v>
      </c>
      <c r="K347" s="374">
        <v>100</v>
      </c>
      <c r="L347" s="646"/>
      <c r="M347" s="470">
        <v>1</v>
      </c>
      <c r="N347" s="470">
        <v>1</v>
      </c>
      <c r="O347" s="375">
        <f t="shared" si="10"/>
        <v>1</v>
      </c>
      <c r="P347" s="471">
        <v>1</v>
      </c>
      <c r="Q347" s="375">
        <f t="shared" si="11"/>
        <v>1</v>
      </c>
      <c r="R347" s="467"/>
    </row>
    <row r="348" spans="1:18" ht="30" x14ac:dyDescent="0.2">
      <c r="A348" s="638" t="s">
        <v>305</v>
      </c>
      <c r="B348" s="639" t="s">
        <v>630</v>
      </c>
      <c r="C348" s="643" t="s">
        <v>690</v>
      </c>
      <c r="D348" s="660" t="s">
        <v>618</v>
      </c>
      <c r="E348" s="467"/>
      <c r="F348" s="642" t="s">
        <v>677</v>
      </c>
      <c r="G348" s="643" t="s">
        <v>678</v>
      </c>
      <c r="H348" s="644" t="s">
        <v>634</v>
      </c>
      <c r="I348" s="640" t="s">
        <v>635</v>
      </c>
      <c r="J348" s="645" t="s">
        <v>636</v>
      </c>
      <c r="K348" s="374">
        <v>100</v>
      </c>
      <c r="L348" s="646"/>
      <c r="M348" s="470">
        <v>1</v>
      </c>
      <c r="N348" s="470">
        <v>1</v>
      </c>
      <c r="O348" s="375">
        <f t="shared" si="10"/>
        <v>1</v>
      </c>
      <c r="P348" s="471">
        <v>1</v>
      </c>
      <c r="Q348" s="375">
        <f t="shared" si="11"/>
        <v>1</v>
      </c>
      <c r="R348" s="467"/>
    </row>
    <row r="349" spans="1:18" ht="30" x14ac:dyDescent="0.2">
      <c r="A349" s="638" t="s">
        <v>305</v>
      </c>
      <c r="B349" s="639" t="s">
        <v>630</v>
      </c>
      <c r="C349" s="643" t="s">
        <v>690</v>
      </c>
      <c r="D349" s="660" t="s">
        <v>618</v>
      </c>
      <c r="E349" s="467"/>
      <c r="F349" s="642" t="s">
        <v>677</v>
      </c>
      <c r="G349" s="643" t="s">
        <v>679</v>
      </c>
      <c r="H349" s="644" t="s">
        <v>634</v>
      </c>
      <c r="I349" s="640" t="s">
        <v>635</v>
      </c>
      <c r="J349" s="645" t="s">
        <v>636</v>
      </c>
      <c r="K349" s="374">
        <v>100</v>
      </c>
      <c r="L349" s="646"/>
      <c r="M349" s="470">
        <v>1</v>
      </c>
      <c r="N349" s="470">
        <v>1</v>
      </c>
      <c r="O349" s="375">
        <f t="shared" si="10"/>
        <v>1</v>
      </c>
      <c r="P349" s="471">
        <v>1</v>
      </c>
      <c r="Q349" s="375">
        <f t="shared" si="11"/>
        <v>1</v>
      </c>
      <c r="R349" s="467"/>
    </row>
    <row r="350" spans="1:18" ht="51" x14ac:dyDescent="0.2">
      <c r="A350" s="638" t="s">
        <v>305</v>
      </c>
      <c r="B350" s="639" t="s">
        <v>630</v>
      </c>
      <c r="C350" s="643" t="s">
        <v>690</v>
      </c>
      <c r="D350" s="660" t="s">
        <v>618</v>
      </c>
      <c r="E350" s="467"/>
      <c r="F350" s="642" t="s">
        <v>677</v>
      </c>
      <c r="G350" s="643" t="s">
        <v>680</v>
      </c>
      <c r="H350" s="644" t="s">
        <v>634</v>
      </c>
      <c r="I350" s="640" t="s">
        <v>635</v>
      </c>
      <c r="J350" s="645" t="s">
        <v>636</v>
      </c>
      <c r="K350" s="374">
        <v>100</v>
      </c>
      <c r="L350" s="656" t="s">
        <v>940</v>
      </c>
      <c r="M350" s="470">
        <v>1</v>
      </c>
      <c r="N350" s="470">
        <v>1</v>
      </c>
      <c r="O350" s="375">
        <f t="shared" si="10"/>
        <v>1</v>
      </c>
      <c r="P350" s="471">
        <v>1</v>
      </c>
      <c r="Q350" s="375">
        <f t="shared" si="11"/>
        <v>1</v>
      </c>
      <c r="R350" s="467"/>
    </row>
    <row r="351" spans="1:18" ht="30" x14ac:dyDescent="0.2">
      <c r="A351" s="638" t="s">
        <v>305</v>
      </c>
      <c r="B351" s="639" t="s">
        <v>630</v>
      </c>
      <c r="C351" s="643" t="s">
        <v>690</v>
      </c>
      <c r="D351" s="660" t="s">
        <v>618</v>
      </c>
      <c r="E351" s="467"/>
      <c r="F351" s="642" t="s">
        <v>677</v>
      </c>
      <c r="G351" s="643" t="s">
        <v>681</v>
      </c>
      <c r="H351" s="644" t="s">
        <v>634</v>
      </c>
      <c r="I351" s="640" t="s">
        <v>635</v>
      </c>
      <c r="J351" s="645" t="s">
        <v>636</v>
      </c>
      <c r="K351" s="374">
        <v>100</v>
      </c>
      <c r="L351" s="646"/>
      <c r="M351" s="470">
        <v>1</v>
      </c>
      <c r="N351" s="470">
        <v>1</v>
      </c>
      <c r="O351" s="375">
        <f t="shared" si="10"/>
        <v>1</v>
      </c>
      <c r="P351" s="471">
        <v>1</v>
      </c>
      <c r="Q351" s="375">
        <f t="shared" si="11"/>
        <v>1</v>
      </c>
      <c r="R351" s="467"/>
    </row>
    <row r="352" spans="1:18" ht="30" x14ac:dyDescent="0.2">
      <c r="A352" s="638" t="s">
        <v>305</v>
      </c>
      <c r="B352" s="639" t="s">
        <v>630</v>
      </c>
      <c r="C352" s="643" t="s">
        <v>690</v>
      </c>
      <c r="D352" s="660" t="s">
        <v>618</v>
      </c>
      <c r="E352" s="467"/>
      <c r="F352" s="642" t="s">
        <v>677</v>
      </c>
      <c r="G352" s="643" t="s">
        <v>682</v>
      </c>
      <c r="H352" s="644" t="s">
        <v>634</v>
      </c>
      <c r="I352" s="640" t="s">
        <v>635</v>
      </c>
      <c r="J352" s="645" t="s">
        <v>636</v>
      </c>
      <c r="K352" s="374">
        <v>100</v>
      </c>
      <c r="L352" s="646"/>
      <c r="M352" s="470">
        <v>1</v>
      </c>
      <c r="N352" s="470">
        <v>1</v>
      </c>
      <c r="O352" s="375">
        <f t="shared" si="10"/>
        <v>1</v>
      </c>
      <c r="P352" s="471">
        <v>1</v>
      </c>
      <c r="Q352" s="375">
        <f t="shared" si="11"/>
        <v>1</v>
      </c>
      <c r="R352" s="467"/>
    </row>
    <row r="353" spans="1:19" ht="51" x14ac:dyDescent="0.2">
      <c r="A353" s="638" t="s">
        <v>305</v>
      </c>
      <c r="B353" s="639" t="s">
        <v>630</v>
      </c>
      <c r="C353" s="643" t="s">
        <v>690</v>
      </c>
      <c r="D353" s="660" t="s">
        <v>618</v>
      </c>
      <c r="E353" s="467"/>
      <c r="F353" s="642" t="s">
        <v>677</v>
      </c>
      <c r="G353" s="643" t="s">
        <v>683</v>
      </c>
      <c r="H353" s="644" t="s">
        <v>634</v>
      </c>
      <c r="I353" s="640" t="s">
        <v>635</v>
      </c>
      <c r="J353" s="645" t="s">
        <v>636</v>
      </c>
      <c r="K353" s="374">
        <v>100</v>
      </c>
      <c r="L353" s="656" t="s">
        <v>940</v>
      </c>
      <c r="M353" s="470">
        <v>1</v>
      </c>
      <c r="N353" s="470">
        <v>1</v>
      </c>
      <c r="O353" s="375">
        <f t="shared" si="10"/>
        <v>1</v>
      </c>
      <c r="P353" s="471">
        <v>1</v>
      </c>
      <c r="Q353" s="375">
        <f t="shared" si="11"/>
        <v>1</v>
      </c>
      <c r="R353" s="467"/>
    </row>
    <row r="354" spans="1:19" ht="30" x14ac:dyDescent="0.2">
      <c r="A354" s="638" t="s">
        <v>305</v>
      </c>
      <c r="B354" s="639" t="s">
        <v>630</v>
      </c>
      <c r="C354" s="643" t="s">
        <v>690</v>
      </c>
      <c r="D354" s="660" t="s">
        <v>618</v>
      </c>
      <c r="E354" s="467"/>
      <c r="F354" s="642" t="s">
        <v>677</v>
      </c>
      <c r="G354" s="643" t="s">
        <v>684</v>
      </c>
      <c r="H354" s="644" t="s">
        <v>634</v>
      </c>
      <c r="I354" s="640" t="s">
        <v>635</v>
      </c>
      <c r="J354" s="645" t="s">
        <v>636</v>
      </c>
      <c r="K354" s="374">
        <v>100</v>
      </c>
      <c r="L354" s="646"/>
      <c r="M354" s="470">
        <v>1</v>
      </c>
      <c r="N354" s="470">
        <v>1</v>
      </c>
      <c r="O354" s="375">
        <f t="shared" si="10"/>
        <v>1</v>
      </c>
      <c r="P354" s="471">
        <v>1</v>
      </c>
      <c r="Q354" s="375">
        <f t="shared" si="11"/>
        <v>1</v>
      </c>
      <c r="R354" s="467"/>
    </row>
    <row r="355" spans="1:19" ht="30" x14ac:dyDescent="0.2">
      <c r="A355" s="638" t="s">
        <v>305</v>
      </c>
      <c r="B355" s="639" t="s">
        <v>630</v>
      </c>
      <c r="C355" s="643" t="s">
        <v>690</v>
      </c>
      <c r="D355" s="660" t="s">
        <v>618</v>
      </c>
      <c r="E355" s="467"/>
      <c r="F355" s="642" t="s">
        <v>677</v>
      </c>
      <c r="G355" s="643" t="s">
        <v>685</v>
      </c>
      <c r="H355" s="644" t="s">
        <v>634</v>
      </c>
      <c r="I355" s="640" t="s">
        <v>635</v>
      </c>
      <c r="J355" s="645" t="s">
        <v>636</v>
      </c>
      <c r="K355" s="374">
        <v>100</v>
      </c>
      <c r="L355" s="646"/>
      <c r="M355" s="470">
        <v>1</v>
      </c>
      <c r="N355" s="470">
        <v>1</v>
      </c>
      <c r="O355" s="375">
        <f t="shared" si="10"/>
        <v>1</v>
      </c>
      <c r="P355" s="471">
        <v>1</v>
      </c>
      <c r="Q355" s="375">
        <f t="shared" si="11"/>
        <v>1</v>
      </c>
      <c r="R355" s="467"/>
    </row>
    <row r="356" spans="1:19" ht="25.5" x14ac:dyDescent="0.2">
      <c r="A356" s="638" t="s">
        <v>305</v>
      </c>
      <c r="B356" s="639" t="s">
        <v>630</v>
      </c>
      <c r="C356" s="643" t="s">
        <v>691</v>
      </c>
      <c r="D356" s="641" t="s">
        <v>692</v>
      </c>
      <c r="E356" s="467"/>
      <c r="F356" s="642" t="s">
        <v>632</v>
      </c>
      <c r="G356" s="643" t="s">
        <v>196</v>
      </c>
      <c r="H356" s="644" t="s">
        <v>664</v>
      </c>
      <c r="I356" s="640" t="s">
        <v>635</v>
      </c>
      <c r="J356" s="645" t="s">
        <v>636</v>
      </c>
      <c r="K356" s="374">
        <v>100</v>
      </c>
      <c r="L356" s="646"/>
      <c r="M356" s="470">
        <v>41</v>
      </c>
      <c r="N356" s="470">
        <v>41</v>
      </c>
      <c r="O356" s="375">
        <f t="shared" si="10"/>
        <v>1</v>
      </c>
      <c r="P356" s="471">
        <v>1</v>
      </c>
      <c r="Q356" s="375">
        <f t="shared" si="11"/>
        <v>1</v>
      </c>
      <c r="R356" s="467"/>
    </row>
    <row r="357" spans="1:19" ht="25.5" x14ac:dyDescent="0.2">
      <c r="A357" s="638" t="s">
        <v>305</v>
      </c>
      <c r="B357" s="639" t="s">
        <v>630</v>
      </c>
      <c r="C357" s="643" t="s">
        <v>691</v>
      </c>
      <c r="D357" s="641" t="s">
        <v>692</v>
      </c>
      <c r="E357" s="467"/>
      <c r="F357" s="642" t="s">
        <v>632</v>
      </c>
      <c r="G357" s="643" t="s">
        <v>665</v>
      </c>
      <c r="H357" s="644" t="s">
        <v>664</v>
      </c>
      <c r="I357" s="640" t="s">
        <v>635</v>
      </c>
      <c r="J357" s="645" t="s">
        <v>636</v>
      </c>
      <c r="K357" s="374">
        <v>100</v>
      </c>
      <c r="L357" s="646"/>
      <c r="M357" s="470">
        <v>41</v>
      </c>
      <c r="N357" s="470">
        <v>41</v>
      </c>
      <c r="O357" s="375">
        <f t="shared" si="10"/>
        <v>1</v>
      </c>
      <c r="P357" s="471">
        <v>1</v>
      </c>
      <c r="Q357" s="375">
        <f t="shared" si="11"/>
        <v>1</v>
      </c>
      <c r="R357" s="467"/>
    </row>
    <row r="358" spans="1:19" ht="25.5" x14ac:dyDescent="0.2">
      <c r="A358" s="638" t="s">
        <v>305</v>
      </c>
      <c r="B358" s="639" t="s">
        <v>630</v>
      </c>
      <c r="C358" s="643" t="s">
        <v>691</v>
      </c>
      <c r="D358" s="641" t="s">
        <v>692</v>
      </c>
      <c r="E358" s="467"/>
      <c r="F358" s="642" t="s">
        <v>632</v>
      </c>
      <c r="G358" s="643" t="s">
        <v>688</v>
      </c>
      <c r="H358" s="644" t="s">
        <v>664</v>
      </c>
      <c r="I358" s="640" t="s">
        <v>635</v>
      </c>
      <c r="J358" s="645" t="s">
        <v>636</v>
      </c>
      <c r="K358" s="374">
        <v>100</v>
      </c>
      <c r="L358" s="646"/>
      <c r="M358" s="470">
        <v>41</v>
      </c>
      <c r="N358" s="470">
        <v>41</v>
      </c>
      <c r="O358" s="375">
        <f t="shared" si="10"/>
        <v>1</v>
      </c>
      <c r="P358" s="471">
        <v>1</v>
      </c>
      <c r="Q358" s="375">
        <f t="shared" si="11"/>
        <v>1</v>
      </c>
      <c r="R358" s="467"/>
    </row>
    <row r="359" spans="1:19" ht="25.5" x14ac:dyDescent="0.2">
      <c r="A359" s="638" t="s">
        <v>305</v>
      </c>
      <c r="B359" s="639" t="s">
        <v>630</v>
      </c>
      <c r="C359" s="643" t="s">
        <v>691</v>
      </c>
      <c r="D359" s="641" t="s">
        <v>692</v>
      </c>
      <c r="E359" s="467"/>
      <c r="F359" s="642" t="s">
        <v>632</v>
      </c>
      <c r="G359" s="643" t="s">
        <v>689</v>
      </c>
      <c r="H359" s="644" t="s">
        <v>664</v>
      </c>
      <c r="I359" s="640" t="s">
        <v>635</v>
      </c>
      <c r="J359" s="645" t="s">
        <v>636</v>
      </c>
      <c r="K359" s="374">
        <v>100</v>
      </c>
      <c r="L359" s="646"/>
      <c r="M359" s="470">
        <v>41</v>
      </c>
      <c r="N359" s="470">
        <v>41</v>
      </c>
      <c r="O359" s="375">
        <f t="shared" si="10"/>
        <v>1</v>
      </c>
      <c r="P359" s="471">
        <v>1</v>
      </c>
      <c r="Q359" s="375">
        <f t="shared" si="11"/>
        <v>1</v>
      </c>
      <c r="R359" s="467"/>
    </row>
    <row r="360" spans="1:19" ht="25.5" x14ac:dyDescent="0.2">
      <c r="A360" s="638" t="s">
        <v>305</v>
      </c>
      <c r="B360" s="639" t="s">
        <v>630</v>
      </c>
      <c r="C360" s="643" t="s">
        <v>691</v>
      </c>
      <c r="D360" s="641" t="s">
        <v>692</v>
      </c>
      <c r="E360" s="467"/>
      <c r="F360" s="642" t="s">
        <v>632</v>
      </c>
      <c r="G360" s="643" t="s">
        <v>668</v>
      </c>
      <c r="H360" s="644" t="s">
        <v>664</v>
      </c>
      <c r="I360" s="640" t="s">
        <v>635</v>
      </c>
      <c r="J360" s="645" t="s">
        <v>636</v>
      </c>
      <c r="K360" s="374">
        <v>100</v>
      </c>
      <c r="L360" s="646"/>
      <c r="M360" s="470">
        <v>41</v>
      </c>
      <c r="N360" s="470">
        <v>41</v>
      </c>
      <c r="O360" s="375">
        <f t="shared" si="10"/>
        <v>1</v>
      </c>
      <c r="P360" s="471">
        <v>1</v>
      </c>
      <c r="Q360" s="375">
        <f t="shared" si="11"/>
        <v>1</v>
      </c>
      <c r="R360" s="467"/>
    </row>
    <row r="361" spans="1:19" ht="25.5" x14ac:dyDescent="0.2">
      <c r="A361" s="638" t="s">
        <v>305</v>
      </c>
      <c r="B361" s="639" t="s">
        <v>630</v>
      </c>
      <c r="C361" s="643" t="s">
        <v>691</v>
      </c>
      <c r="D361" s="641" t="s">
        <v>692</v>
      </c>
      <c r="E361" s="467"/>
      <c r="F361" s="642" t="s">
        <v>632</v>
      </c>
      <c r="G361" s="643" t="s">
        <v>672</v>
      </c>
      <c r="H361" s="644" t="s">
        <v>673</v>
      </c>
      <c r="I361" s="640" t="s">
        <v>635</v>
      </c>
      <c r="J361" s="645" t="s">
        <v>636</v>
      </c>
      <c r="K361" s="374">
        <v>100</v>
      </c>
      <c r="L361" s="646"/>
      <c r="M361" s="470">
        <v>41</v>
      </c>
      <c r="N361" s="470">
        <v>41</v>
      </c>
      <c r="O361" s="375">
        <f t="shared" si="10"/>
        <v>1</v>
      </c>
      <c r="P361" s="471">
        <v>1</v>
      </c>
      <c r="Q361" s="375">
        <f t="shared" si="11"/>
        <v>1</v>
      </c>
      <c r="R361" s="467"/>
    </row>
    <row r="362" spans="1:19" ht="25.5" x14ac:dyDescent="0.2">
      <c r="A362" s="638" t="s">
        <v>305</v>
      </c>
      <c r="B362" s="639" t="s">
        <v>630</v>
      </c>
      <c r="C362" s="643" t="s">
        <v>691</v>
      </c>
      <c r="D362" s="641" t="s">
        <v>692</v>
      </c>
      <c r="E362" s="467"/>
      <c r="F362" s="642" t="s">
        <v>632</v>
      </c>
      <c r="G362" s="643" t="s">
        <v>654</v>
      </c>
      <c r="H362" s="644" t="s">
        <v>634</v>
      </c>
      <c r="I362" s="640" t="s">
        <v>635</v>
      </c>
      <c r="J362" s="645" t="s">
        <v>636</v>
      </c>
      <c r="K362" s="374">
        <v>100</v>
      </c>
      <c r="L362" s="646"/>
      <c r="M362" s="470">
        <v>41</v>
      </c>
      <c r="N362" s="470">
        <v>41</v>
      </c>
      <c r="O362" s="375">
        <f t="shared" si="10"/>
        <v>1</v>
      </c>
      <c r="P362" s="471">
        <v>1</v>
      </c>
      <c r="Q362" s="375">
        <f t="shared" si="11"/>
        <v>1</v>
      </c>
      <c r="R362" s="467"/>
    </row>
    <row r="363" spans="1:19" ht="25.5" x14ac:dyDescent="0.2">
      <c r="A363" s="638" t="s">
        <v>305</v>
      </c>
      <c r="B363" s="639" t="s">
        <v>630</v>
      </c>
      <c r="C363" s="643" t="s">
        <v>691</v>
      </c>
      <c r="D363" s="641" t="s">
        <v>692</v>
      </c>
      <c r="E363" s="467"/>
      <c r="F363" s="642" t="s">
        <v>632</v>
      </c>
      <c r="G363" s="643" t="s">
        <v>653</v>
      </c>
      <c r="H363" s="644" t="s">
        <v>634</v>
      </c>
      <c r="I363" s="640" t="s">
        <v>635</v>
      </c>
      <c r="J363" s="645" t="s">
        <v>636</v>
      </c>
      <c r="K363" s="374">
        <v>100</v>
      </c>
      <c r="L363" s="646"/>
      <c r="M363" s="470">
        <v>41</v>
      </c>
      <c r="N363" s="470">
        <v>41</v>
      </c>
      <c r="O363" s="375">
        <f t="shared" si="10"/>
        <v>1</v>
      </c>
      <c r="P363" s="471">
        <v>1</v>
      </c>
      <c r="Q363" s="375">
        <f t="shared" si="11"/>
        <v>1</v>
      </c>
      <c r="R363" s="467"/>
    </row>
    <row r="364" spans="1:19" ht="25.5" x14ac:dyDescent="0.2">
      <c r="A364" s="665" t="s">
        <v>305</v>
      </c>
      <c r="B364" s="666" t="s">
        <v>630</v>
      </c>
      <c r="C364" s="666" t="s">
        <v>612</v>
      </c>
      <c r="D364" s="667" t="s">
        <v>594</v>
      </c>
      <c r="E364" s="467"/>
      <c r="F364" s="658" t="s">
        <v>632</v>
      </c>
      <c r="G364" s="668" t="s">
        <v>633</v>
      </c>
      <c r="H364" s="669" t="s">
        <v>634</v>
      </c>
      <c r="I364" s="670" t="s">
        <v>635</v>
      </c>
      <c r="J364" s="670" t="s">
        <v>636</v>
      </c>
      <c r="K364" s="671">
        <v>100</v>
      </c>
      <c r="L364" s="467"/>
      <c r="M364" s="470">
        <v>1</v>
      </c>
      <c r="N364" s="470">
        <v>1</v>
      </c>
      <c r="O364" s="375">
        <f t="shared" si="10"/>
        <v>1</v>
      </c>
      <c r="P364" s="471">
        <v>1</v>
      </c>
      <c r="Q364" s="375">
        <f t="shared" si="11"/>
        <v>1</v>
      </c>
      <c r="R364" s="647" t="s">
        <v>1085</v>
      </c>
      <c r="S364" s="594"/>
    </row>
    <row r="365" spans="1:19" ht="25.5" x14ac:dyDescent="0.2">
      <c r="A365" s="665" t="s">
        <v>305</v>
      </c>
      <c r="B365" s="666" t="s">
        <v>630</v>
      </c>
      <c r="C365" s="666" t="s">
        <v>612</v>
      </c>
      <c r="D365" s="667" t="s">
        <v>594</v>
      </c>
      <c r="E365" s="467"/>
      <c r="F365" s="658" t="s">
        <v>632</v>
      </c>
      <c r="G365" s="668" t="s">
        <v>637</v>
      </c>
      <c r="H365" s="669" t="s">
        <v>638</v>
      </c>
      <c r="I365" s="670"/>
      <c r="J365" s="670"/>
      <c r="K365" s="671"/>
      <c r="L365" s="467"/>
      <c r="M365" s="470" t="s">
        <v>639</v>
      </c>
      <c r="N365" s="470" t="s">
        <v>639</v>
      </c>
      <c r="O365" s="375"/>
      <c r="P365" s="471"/>
      <c r="Q365" s="375"/>
      <c r="R365" s="647" t="s">
        <v>1085</v>
      </c>
      <c r="S365" s="594"/>
    </row>
    <row r="366" spans="1:19" ht="25.5" x14ac:dyDescent="0.2">
      <c r="A366" s="665" t="s">
        <v>305</v>
      </c>
      <c r="B366" s="666" t="s">
        <v>630</v>
      </c>
      <c r="C366" s="666" t="s">
        <v>612</v>
      </c>
      <c r="D366" s="667" t="s">
        <v>594</v>
      </c>
      <c r="E366" s="467"/>
      <c r="F366" s="658" t="s">
        <v>632</v>
      </c>
      <c r="G366" s="668" t="s">
        <v>640</v>
      </c>
      <c r="H366" s="669" t="s">
        <v>634</v>
      </c>
      <c r="I366" s="670" t="s">
        <v>635</v>
      </c>
      <c r="J366" s="670" t="s">
        <v>636</v>
      </c>
      <c r="K366" s="671">
        <v>100</v>
      </c>
      <c r="L366" s="467"/>
      <c r="M366" s="470">
        <v>1</v>
      </c>
      <c r="N366" s="470">
        <v>1</v>
      </c>
      <c r="O366" s="375">
        <f t="shared" si="10"/>
        <v>1</v>
      </c>
      <c r="P366" s="471">
        <v>1</v>
      </c>
      <c r="Q366" s="375">
        <f t="shared" si="11"/>
        <v>1</v>
      </c>
      <c r="R366" s="647" t="s">
        <v>1085</v>
      </c>
      <c r="S366" s="594"/>
    </row>
    <row r="367" spans="1:19" ht="25.5" x14ac:dyDescent="0.2">
      <c r="A367" s="665" t="s">
        <v>305</v>
      </c>
      <c r="B367" s="666" t="s">
        <v>630</v>
      </c>
      <c r="C367" s="666" t="s">
        <v>612</v>
      </c>
      <c r="D367" s="667" t="s">
        <v>594</v>
      </c>
      <c r="E367" s="467"/>
      <c r="F367" s="658" t="s">
        <v>632</v>
      </c>
      <c r="G367" s="668" t="s">
        <v>686</v>
      </c>
      <c r="H367" s="669" t="s">
        <v>634</v>
      </c>
      <c r="I367" s="670" t="s">
        <v>635</v>
      </c>
      <c r="J367" s="670" t="s">
        <v>636</v>
      </c>
      <c r="K367" s="671">
        <v>100</v>
      </c>
      <c r="L367" s="467"/>
      <c r="M367" s="470">
        <v>1</v>
      </c>
      <c r="N367" s="470">
        <v>1</v>
      </c>
      <c r="O367" s="375">
        <f t="shared" si="10"/>
        <v>1</v>
      </c>
      <c r="P367" s="471">
        <v>1</v>
      </c>
      <c r="Q367" s="375">
        <f t="shared" si="11"/>
        <v>1</v>
      </c>
      <c r="R367" s="647" t="s">
        <v>1085</v>
      </c>
      <c r="S367" s="594"/>
    </row>
    <row r="368" spans="1:19" ht="25.5" x14ac:dyDescent="0.2">
      <c r="A368" s="665" t="s">
        <v>305</v>
      </c>
      <c r="B368" s="666" t="s">
        <v>630</v>
      </c>
      <c r="C368" s="666" t="s">
        <v>612</v>
      </c>
      <c r="D368" s="667" t="s">
        <v>594</v>
      </c>
      <c r="E368" s="467"/>
      <c r="F368" s="658" t="s">
        <v>632</v>
      </c>
      <c r="G368" s="668" t="s">
        <v>687</v>
      </c>
      <c r="H368" s="669" t="s">
        <v>643</v>
      </c>
      <c r="I368" s="670" t="s">
        <v>644</v>
      </c>
      <c r="J368" s="670" t="s">
        <v>636</v>
      </c>
      <c r="K368" s="671">
        <v>100</v>
      </c>
      <c r="L368" s="467"/>
      <c r="M368" s="470">
        <v>1</v>
      </c>
      <c r="N368" s="470">
        <v>1</v>
      </c>
      <c r="O368" s="375">
        <f t="shared" si="10"/>
        <v>1</v>
      </c>
      <c r="P368" s="471">
        <v>1</v>
      </c>
      <c r="Q368" s="375">
        <f t="shared" si="11"/>
        <v>1</v>
      </c>
      <c r="R368" s="647" t="s">
        <v>1085</v>
      </c>
      <c r="S368" s="594"/>
    </row>
    <row r="369" spans="1:19" ht="25.5" x14ac:dyDescent="0.2">
      <c r="A369" s="665" t="s">
        <v>305</v>
      </c>
      <c r="B369" s="666" t="s">
        <v>630</v>
      </c>
      <c r="C369" s="666" t="s">
        <v>612</v>
      </c>
      <c r="D369" s="667" t="s">
        <v>594</v>
      </c>
      <c r="E369" s="467"/>
      <c r="F369" s="658" t="s">
        <v>632</v>
      </c>
      <c r="G369" s="668" t="s">
        <v>645</v>
      </c>
      <c r="H369" s="669" t="s">
        <v>634</v>
      </c>
      <c r="I369" s="670" t="s">
        <v>635</v>
      </c>
      <c r="J369" s="670" t="s">
        <v>636</v>
      </c>
      <c r="K369" s="671">
        <v>100</v>
      </c>
      <c r="L369" s="467"/>
      <c r="M369" s="470">
        <v>1</v>
      </c>
      <c r="N369" s="470">
        <v>1</v>
      </c>
      <c r="O369" s="375">
        <f t="shared" si="10"/>
        <v>1</v>
      </c>
      <c r="P369" s="471">
        <v>1</v>
      </c>
      <c r="Q369" s="375">
        <f t="shared" si="11"/>
        <v>1</v>
      </c>
      <c r="R369" s="647" t="s">
        <v>1085</v>
      </c>
      <c r="S369" s="594"/>
    </row>
    <row r="370" spans="1:19" ht="25.5" x14ac:dyDescent="0.2">
      <c r="A370" s="665" t="s">
        <v>305</v>
      </c>
      <c r="B370" s="666" t="s">
        <v>630</v>
      </c>
      <c r="C370" s="666" t="s">
        <v>612</v>
      </c>
      <c r="D370" s="667" t="s">
        <v>594</v>
      </c>
      <c r="E370" s="467"/>
      <c r="F370" s="658" t="s">
        <v>632</v>
      </c>
      <c r="G370" s="668" t="s">
        <v>646</v>
      </c>
      <c r="H370" s="669" t="s">
        <v>634</v>
      </c>
      <c r="I370" s="670" t="s">
        <v>635</v>
      </c>
      <c r="J370" s="670" t="s">
        <v>636</v>
      </c>
      <c r="K370" s="671">
        <v>100</v>
      </c>
      <c r="L370" s="467"/>
      <c r="M370" s="470">
        <v>1</v>
      </c>
      <c r="N370" s="470">
        <v>1</v>
      </c>
      <c r="O370" s="375">
        <f t="shared" si="10"/>
        <v>1</v>
      </c>
      <c r="P370" s="471">
        <v>1</v>
      </c>
      <c r="Q370" s="375">
        <f t="shared" si="11"/>
        <v>1</v>
      </c>
      <c r="R370" s="647" t="s">
        <v>1085</v>
      </c>
      <c r="S370" s="594"/>
    </row>
    <row r="371" spans="1:19" ht="25.5" x14ac:dyDescent="0.2">
      <c r="A371" s="665" t="s">
        <v>305</v>
      </c>
      <c r="B371" s="666" t="s">
        <v>630</v>
      </c>
      <c r="C371" s="666" t="s">
        <v>612</v>
      </c>
      <c r="D371" s="667" t="s">
        <v>594</v>
      </c>
      <c r="E371" s="467"/>
      <c r="F371" s="658" t="s">
        <v>632</v>
      </c>
      <c r="G371" s="668" t="s">
        <v>647</v>
      </c>
      <c r="H371" s="669" t="s">
        <v>634</v>
      </c>
      <c r="I371" s="670" t="s">
        <v>635</v>
      </c>
      <c r="J371" s="670" t="s">
        <v>636</v>
      </c>
      <c r="K371" s="671">
        <v>100</v>
      </c>
      <c r="L371" s="467"/>
      <c r="M371" s="470">
        <v>1</v>
      </c>
      <c r="N371" s="470">
        <v>1</v>
      </c>
      <c r="O371" s="375">
        <f t="shared" si="10"/>
        <v>1</v>
      </c>
      <c r="P371" s="471">
        <v>1</v>
      </c>
      <c r="Q371" s="375">
        <f t="shared" si="11"/>
        <v>1</v>
      </c>
      <c r="R371" s="647" t="s">
        <v>1085</v>
      </c>
      <c r="S371" s="594"/>
    </row>
    <row r="372" spans="1:19" ht="25.5" x14ac:dyDescent="0.2">
      <c r="A372" s="665" t="s">
        <v>305</v>
      </c>
      <c r="B372" s="666" t="s">
        <v>630</v>
      </c>
      <c r="C372" s="666" t="s">
        <v>612</v>
      </c>
      <c r="D372" s="667" t="s">
        <v>594</v>
      </c>
      <c r="E372" s="467"/>
      <c r="F372" s="658" t="s">
        <v>632</v>
      </c>
      <c r="G372" s="668" t="s">
        <v>648</v>
      </c>
      <c r="H372" s="669" t="s">
        <v>634</v>
      </c>
      <c r="I372" s="670" t="s">
        <v>635</v>
      </c>
      <c r="J372" s="670" t="s">
        <v>636</v>
      </c>
      <c r="K372" s="671">
        <v>100</v>
      </c>
      <c r="L372" s="467"/>
      <c r="M372" s="470">
        <v>1</v>
      </c>
      <c r="N372" s="470">
        <v>1</v>
      </c>
      <c r="O372" s="375">
        <f t="shared" si="10"/>
        <v>1</v>
      </c>
      <c r="P372" s="471">
        <v>1</v>
      </c>
      <c r="Q372" s="375">
        <f t="shared" si="11"/>
        <v>1</v>
      </c>
      <c r="R372" s="647" t="s">
        <v>1085</v>
      </c>
      <c r="S372" s="594"/>
    </row>
    <row r="373" spans="1:19" ht="25.5" x14ac:dyDescent="0.2">
      <c r="A373" s="665" t="s">
        <v>305</v>
      </c>
      <c r="B373" s="666" t="s">
        <v>630</v>
      </c>
      <c r="C373" s="666" t="s">
        <v>612</v>
      </c>
      <c r="D373" s="667" t="s">
        <v>594</v>
      </c>
      <c r="E373" s="467"/>
      <c r="F373" s="658" t="s">
        <v>632</v>
      </c>
      <c r="G373" s="668" t="s">
        <v>649</v>
      </c>
      <c r="H373" s="669" t="s">
        <v>638</v>
      </c>
      <c r="I373" s="670"/>
      <c r="J373" s="670"/>
      <c r="K373" s="671"/>
      <c r="L373" s="467"/>
      <c r="M373" s="470" t="s">
        <v>639</v>
      </c>
      <c r="N373" s="470" t="s">
        <v>639</v>
      </c>
      <c r="O373" s="375"/>
      <c r="P373" s="471"/>
      <c r="Q373" s="375"/>
      <c r="R373" s="647" t="s">
        <v>1085</v>
      </c>
      <c r="S373" s="594"/>
    </row>
    <row r="374" spans="1:19" ht="25.5" x14ac:dyDescent="0.2">
      <c r="A374" s="665" t="s">
        <v>305</v>
      </c>
      <c r="B374" s="666" t="s">
        <v>630</v>
      </c>
      <c r="C374" s="666" t="s">
        <v>612</v>
      </c>
      <c r="D374" s="667" t="s">
        <v>594</v>
      </c>
      <c r="E374" s="467"/>
      <c r="F374" s="658" t="s">
        <v>632</v>
      </c>
      <c r="G374" s="668" t="s">
        <v>650</v>
      </c>
      <c r="H374" s="669" t="s">
        <v>651</v>
      </c>
      <c r="I374" s="670" t="s">
        <v>635</v>
      </c>
      <c r="J374" s="670" t="s">
        <v>636</v>
      </c>
      <c r="K374" s="671">
        <v>100</v>
      </c>
      <c r="L374" s="467"/>
      <c r="M374" s="470">
        <v>1</v>
      </c>
      <c r="N374" s="470">
        <v>1</v>
      </c>
      <c r="O374" s="375">
        <f t="shared" si="10"/>
        <v>1</v>
      </c>
      <c r="P374" s="471">
        <v>1</v>
      </c>
      <c r="Q374" s="375">
        <f t="shared" si="11"/>
        <v>1</v>
      </c>
      <c r="R374" s="647" t="s">
        <v>1085</v>
      </c>
      <c r="S374" s="594"/>
    </row>
    <row r="375" spans="1:19" ht="25.5" x14ac:dyDescent="0.2">
      <c r="A375" s="665" t="s">
        <v>305</v>
      </c>
      <c r="B375" s="666" t="s">
        <v>630</v>
      </c>
      <c r="C375" s="666" t="s">
        <v>612</v>
      </c>
      <c r="D375" s="667" t="s">
        <v>594</v>
      </c>
      <c r="E375" s="467"/>
      <c r="F375" s="658" t="s">
        <v>632</v>
      </c>
      <c r="G375" s="668" t="s">
        <v>652</v>
      </c>
      <c r="H375" s="669" t="s">
        <v>651</v>
      </c>
      <c r="I375" s="670" t="s">
        <v>635</v>
      </c>
      <c r="J375" s="670" t="s">
        <v>636</v>
      </c>
      <c r="K375" s="671">
        <v>100</v>
      </c>
      <c r="L375" s="467"/>
      <c r="M375" s="470">
        <v>1</v>
      </c>
      <c r="N375" s="470">
        <v>1</v>
      </c>
      <c r="O375" s="375">
        <f t="shared" si="10"/>
        <v>1</v>
      </c>
      <c r="P375" s="471">
        <v>1</v>
      </c>
      <c r="Q375" s="375">
        <f t="shared" si="11"/>
        <v>1</v>
      </c>
      <c r="R375" s="647" t="s">
        <v>1085</v>
      </c>
      <c r="S375" s="594"/>
    </row>
    <row r="376" spans="1:19" ht="25.5" x14ac:dyDescent="0.2">
      <c r="A376" s="665" t="s">
        <v>305</v>
      </c>
      <c r="B376" s="666" t="s">
        <v>630</v>
      </c>
      <c r="C376" s="666" t="s">
        <v>612</v>
      </c>
      <c r="D376" s="667" t="s">
        <v>594</v>
      </c>
      <c r="E376" s="467"/>
      <c r="F376" s="658" t="s">
        <v>632</v>
      </c>
      <c r="G376" s="668" t="s">
        <v>653</v>
      </c>
      <c r="H376" s="669" t="s">
        <v>634</v>
      </c>
      <c r="I376" s="670" t="s">
        <v>635</v>
      </c>
      <c r="J376" s="670" t="s">
        <v>636</v>
      </c>
      <c r="K376" s="671">
        <v>100</v>
      </c>
      <c r="L376" s="467"/>
      <c r="M376" s="470">
        <v>1</v>
      </c>
      <c r="N376" s="470">
        <v>1</v>
      </c>
      <c r="O376" s="375">
        <f t="shared" si="10"/>
        <v>1</v>
      </c>
      <c r="P376" s="471">
        <v>1</v>
      </c>
      <c r="Q376" s="375">
        <f t="shared" si="11"/>
        <v>1</v>
      </c>
      <c r="R376" s="647" t="s">
        <v>1085</v>
      </c>
      <c r="S376" s="594"/>
    </row>
    <row r="377" spans="1:19" ht="25.5" x14ac:dyDescent="0.2">
      <c r="A377" s="665" t="s">
        <v>305</v>
      </c>
      <c r="B377" s="666" t="s">
        <v>630</v>
      </c>
      <c r="C377" s="666" t="s">
        <v>612</v>
      </c>
      <c r="D377" s="667" t="s">
        <v>594</v>
      </c>
      <c r="E377" s="467"/>
      <c r="F377" s="658" t="s">
        <v>632</v>
      </c>
      <c r="G377" s="668" t="s">
        <v>654</v>
      </c>
      <c r="H377" s="669" t="s">
        <v>655</v>
      </c>
      <c r="I377" s="670" t="s">
        <v>644</v>
      </c>
      <c r="J377" s="670" t="s">
        <v>636</v>
      </c>
      <c r="K377" s="671">
        <v>100</v>
      </c>
      <c r="L377" s="467"/>
      <c r="M377" s="470">
        <v>1</v>
      </c>
      <c r="N377" s="470">
        <v>1</v>
      </c>
      <c r="O377" s="375">
        <f t="shared" si="10"/>
        <v>1</v>
      </c>
      <c r="P377" s="471">
        <v>1</v>
      </c>
      <c r="Q377" s="375">
        <f t="shared" si="11"/>
        <v>1</v>
      </c>
      <c r="R377" s="647" t="s">
        <v>1085</v>
      </c>
      <c r="S377" s="594"/>
    </row>
    <row r="378" spans="1:19" ht="25.5" x14ac:dyDescent="0.2">
      <c r="A378" s="665" t="s">
        <v>305</v>
      </c>
      <c r="B378" s="666" t="s">
        <v>630</v>
      </c>
      <c r="C378" s="666" t="s">
        <v>612</v>
      </c>
      <c r="D378" s="667" t="s">
        <v>594</v>
      </c>
      <c r="E378" s="467"/>
      <c r="F378" s="658" t="s">
        <v>632</v>
      </c>
      <c r="G378" s="668" t="s">
        <v>656</v>
      </c>
      <c r="H378" s="669" t="s">
        <v>638</v>
      </c>
      <c r="I378" s="670"/>
      <c r="J378" s="670"/>
      <c r="K378" s="671"/>
      <c r="L378" s="467"/>
      <c r="M378" s="470" t="s">
        <v>639</v>
      </c>
      <c r="N378" s="470" t="s">
        <v>639</v>
      </c>
      <c r="O378" s="375"/>
      <c r="P378" s="471"/>
      <c r="Q378" s="375"/>
      <c r="R378" s="647" t="s">
        <v>1085</v>
      </c>
      <c r="S378" s="594"/>
    </row>
    <row r="379" spans="1:19" ht="25.5" x14ac:dyDescent="0.2">
      <c r="A379" s="665" t="s">
        <v>305</v>
      </c>
      <c r="B379" s="666" t="s">
        <v>630</v>
      </c>
      <c r="C379" s="666" t="s">
        <v>612</v>
      </c>
      <c r="D379" s="667" t="s">
        <v>594</v>
      </c>
      <c r="E379" s="467"/>
      <c r="F379" s="658" t="s">
        <v>632</v>
      </c>
      <c r="G379" s="668" t="s">
        <v>657</v>
      </c>
      <c r="H379" s="669" t="s">
        <v>634</v>
      </c>
      <c r="I379" s="670" t="s">
        <v>635</v>
      </c>
      <c r="J379" s="670" t="s">
        <v>636</v>
      </c>
      <c r="K379" s="671">
        <v>100</v>
      </c>
      <c r="L379" s="467"/>
      <c r="M379" s="470">
        <v>1</v>
      </c>
      <c r="N379" s="470">
        <v>1</v>
      </c>
      <c r="O379" s="375">
        <f t="shared" si="10"/>
        <v>1</v>
      </c>
      <c r="P379" s="471">
        <v>1</v>
      </c>
      <c r="Q379" s="375">
        <f t="shared" si="11"/>
        <v>1</v>
      </c>
      <c r="R379" s="647" t="s">
        <v>1085</v>
      </c>
      <c r="S379" s="594"/>
    </row>
    <row r="380" spans="1:19" ht="25.5" x14ac:dyDescent="0.2">
      <c r="A380" s="665" t="s">
        <v>305</v>
      </c>
      <c r="B380" s="666" t="s">
        <v>630</v>
      </c>
      <c r="C380" s="666" t="s">
        <v>612</v>
      </c>
      <c r="D380" s="667" t="s">
        <v>594</v>
      </c>
      <c r="E380" s="467"/>
      <c r="F380" s="658" t="s">
        <v>632</v>
      </c>
      <c r="G380" s="668" t="s">
        <v>658</v>
      </c>
      <c r="H380" s="669" t="s">
        <v>634</v>
      </c>
      <c r="I380" s="670" t="s">
        <v>635</v>
      </c>
      <c r="J380" s="670" t="s">
        <v>636</v>
      </c>
      <c r="K380" s="671">
        <v>100</v>
      </c>
      <c r="L380" s="467"/>
      <c r="M380" s="470">
        <v>1</v>
      </c>
      <c r="N380" s="470">
        <v>1</v>
      </c>
      <c r="O380" s="375">
        <f t="shared" si="10"/>
        <v>1</v>
      </c>
      <c r="P380" s="471">
        <v>1</v>
      </c>
      <c r="Q380" s="375">
        <f t="shared" si="11"/>
        <v>1</v>
      </c>
      <c r="R380" s="647" t="s">
        <v>1085</v>
      </c>
      <c r="S380" s="594"/>
    </row>
    <row r="381" spans="1:19" ht="25.5" x14ac:dyDescent="0.2">
      <c r="A381" s="665" t="s">
        <v>305</v>
      </c>
      <c r="B381" s="666" t="s">
        <v>630</v>
      </c>
      <c r="C381" s="666" t="s">
        <v>612</v>
      </c>
      <c r="D381" s="667" t="s">
        <v>594</v>
      </c>
      <c r="E381" s="467"/>
      <c r="F381" s="658" t="s">
        <v>632</v>
      </c>
      <c r="G381" s="668" t="s">
        <v>659</v>
      </c>
      <c r="H381" s="669" t="s">
        <v>655</v>
      </c>
      <c r="I381" s="670" t="s">
        <v>644</v>
      </c>
      <c r="J381" s="670" t="s">
        <v>636</v>
      </c>
      <c r="K381" s="671">
        <v>100</v>
      </c>
      <c r="L381" s="467"/>
      <c r="M381" s="470">
        <v>1</v>
      </c>
      <c r="N381" s="470">
        <v>1</v>
      </c>
      <c r="O381" s="375">
        <f t="shared" si="10"/>
        <v>1</v>
      </c>
      <c r="P381" s="471">
        <v>1</v>
      </c>
      <c r="Q381" s="375">
        <f t="shared" si="11"/>
        <v>1</v>
      </c>
      <c r="R381" s="647" t="s">
        <v>1085</v>
      </c>
      <c r="S381" s="594"/>
    </row>
    <row r="382" spans="1:19" ht="25.5" x14ac:dyDescent="0.2">
      <c r="A382" s="665" t="s">
        <v>305</v>
      </c>
      <c r="B382" s="666" t="s">
        <v>630</v>
      </c>
      <c r="C382" s="666" t="s">
        <v>612</v>
      </c>
      <c r="D382" s="667" t="s">
        <v>594</v>
      </c>
      <c r="E382" s="467"/>
      <c r="F382" s="658" t="s">
        <v>632</v>
      </c>
      <c r="G382" s="668" t="s">
        <v>660</v>
      </c>
      <c r="H382" s="669" t="s">
        <v>634</v>
      </c>
      <c r="I382" s="670" t="s">
        <v>635</v>
      </c>
      <c r="J382" s="670" t="s">
        <v>636</v>
      </c>
      <c r="K382" s="671">
        <v>100</v>
      </c>
      <c r="L382" s="467"/>
      <c r="M382" s="470">
        <v>1</v>
      </c>
      <c r="N382" s="470">
        <v>1</v>
      </c>
      <c r="O382" s="375">
        <f t="shared" si="10"/>
        <v>1</v>
      </c>
      <c r="P382" s="471">
        <v>1</v>
      </c>
      <c r="Q382" s="375">
        <f t="shared" si="11"/>
        <v>1</v>
      </c>
      <c r="R382" s="647" t="s">
        <v>1085</v>
      </c>
      <c r="S382" s="594"/>
    </row>
    <row r="383" spans="1:19" ht="25.5" x14ac:dyDescent="0.2">
      <c r="A383" s="665" t="s">
        <v>305</v>
      </c>
      <c r="B383" s="666" t="s">
        <v>630</v>
      </c>
      <c r="C383" s="666" t="s">
        <v>612</v>
      </c>
      <c r="D383" s="667" t="s">
        <v>594</v>
      </c>
      <c r="E383" s="467"/>
      <c r="F383" s="658" t="s">
        <v>632</v>
      </c>
      <c r="G383" s="668" t="s">
        <v>661</v>
      </c>
      <c r="H383" s="669" t="s">
        <v>634</v>
      </c>
      <c r="I383" s="670" t="s">
        <v>635</v>
      </c>
      <c r="J383" s="670" t="s">
        <v>636</v>
      </c>
      <c r="K383" s="671">
        <v>100</v>
      </c>
      <c r="L383" s="467"/>
      <c r="M383" s="470">
        <v>1</v>
      </c>
      <c r="N383" s="470">
        <v>1</v>
      </c>
      <c r="O383" s="375">
        <f t="shared" si="10"/>
        <v>1</v>
      </c>
      <c r="P383" s="471">
        <v>1</v>
      </c>
      <c r="Q383" s="375">
        <f t="shared" si="11"/>
        <v>1</v>
      </c>
      <c r="R383" s="647" t="s">
        <v>1085</v>
      </c>
      <c r="S383" s="594"/>
    </row>
    <row r="384" spans="1:19" ht="25.5" x14ac:dyDescent="0.2">
      <c r="A384" s="665" t="s">
        <v>305</v>
      </c>
      <c r="B384" s="666" t="s">
        <v>630</v>
      </c>
      <c r="C384" s="666" t="s">
        <v>612</v>
      </c>
      <c r="D384" s="667" t="s">
        <v>594</v>
      </c>
      <c r="E384" s="467"/>
      <c r="F384" s="658" t="s">
        <v>632</v>
      </c>
      <c r="G384" s="668" t="s">
        <v>662</v>
      </c>
      <c r="H384" s="669" t="s">
        <v>663</v>
      </c>
      <c r="I384" s="670" t="s">
        <v>644</v>
      </c>
      <c r="J384" s="670" t="s">
        <v>636</v>
      </c>
      <c r="K384" s="671">
        <v>100</v>
      </c>
      <c r="L384" s="467"/>
      <c r="M384" s="470">
        <v>1</v>
      </c>
      <c r="N384" s="470">
        <v>1</v>
      </c>
      <c r="O384" s="375">
        <f t="shared" si="10"/>
        <v>1</v>
      </c>
      <c r="P384" s="471">
        <v>1</v>
      </c>
      <c r="Q384" s="375">
        <f t="shared" si="11"/>
        <v>1</v>
      </c>
      <c r="R384" s="647" t="s">
        <v>1085</v>
      </c>
      <c r="S384" s="594"/>
    </row>
    <row r="385" spans="1:19" ht="25.5" x14ac:dyDescent="0.2">
      <c r="A385" s="665" t="s">
        <v>305</v>
      </c>
      <c r="B385" s="666" t="s">
        <v>630</v>
      </c>
      <c r="C385" s="666" t="s">
        <v>612</v>
      </c>
      <c r="D385" s="667" t="s">
        <v>594</v>
      </c>
      <c r="E385" s="467"/>
      <c r="F385" s="658" t="s">
        <v>632</v>
      </c>
      <c r="G385" s="668" t="s">
        <v>196</v>
      </c>
      <c r="H385" s="669" t="s">
        <v>664</v>
      </c>
      <c r="I385" s="670" t="s">
        <v>635</v>
      </c>
      <c r="J385" s="670" t="s">
        <v>636</v>
      </c>
      <c r="K385" s="671">
        <v>100</v>
      </c>
      <c r="L385" s="467"/>
      <c r="M385" s="470">
        <v>1</v>
      </c>
      <c r="N385" s="470">
        <v>1</v>
      </c>
      <c r="O385" s="375">
        <f t="shared" si="10"/>
        <v>1</v>
      </c>
      <c r="P385" s="471">
        <v>1</v>
      </c>
      <c r="Q385" s="375">
        <f t="shared" si="11"/>
        <v>1</v>
      </c>
      <c r="R385" s="647" t="s">
        <v>1085</v>
      </c>
      <c r="S385" s="594"/>
    </row>
    <row r="386" spans="1:19" ht="25.5" x14ac:dyDescent="0.2">
      <c r="A386" s="665" t="s">
        <v>305</v>
      </c>
      <c r="B386" s="666" t="s">
        <v>630</v>
      </c>
      <c r="C386" s="666" t="s">
        <v>612</v>
      </c>
      <c r="D386" s="667" t="s">
        <v>594</v>
      </c>
      <c r="E386" s="467"/>
      <c r="F386" s="658" t="s">
        <v>632</v>
      </c>
      <c r="G386" s="668" t="s">
        <v>665</v>
      </c>
      <c r="H386" s="669" t="s">
        <v>664</v>
      </c>
      <c r="I386" s="670" t="s">
        <v>635</v>
      </c>
      <c r="J386" s="670" t="s">
        <v>636</v>
      </c>
      <c r="K386" s="671">
        <v>100</v>
      </c>
      <c r="L386" s="467"/>
      <c r="M386" s="470">
        <v>1</v>
      </c>
      <c r="N386" s="470">
        <v>1</v>
      </c>
      <c r="O386" s="375">
        <f t="shared" si="10"/>
        <v>1</v>
      </c>
      <c r="P386" s="471">
        <v>1</v>
      </c>
      <c r="Q386" s="375">
        <f t="shared" si="11"/>
        <v>1</v>
      </c>
      <c r="R386" s="647" t="s">
        <v>1085</v>
      </c>
      <c r="S386" s="594"/>
    </row>
    <row r="387" spans="1:19" ht="25.5" x14ac:dyDescent="0.2">
      <c r="A387" s="665" t="s">
        <v>305</v>
      </c>
      <c r="B387" s="666" t="s">
        <v>630</v>
      </c>
      <c r="C387" s="666" t="s">
        <v>612</v>
      </c>
      <c r="D387" s="667" t="s">
        <v>594</v>
      </c>
      <c r="E387" s="467"/>
      <c r="F387" s="658" t="s">
        <v>632</v>
      </c>
      <c r="G387" s="668" t="s">
        <v>688</v>
      </c>
      <c r="H387" s="669" t="s">
        <v>664</v>
      </c>
      <c r="I387" s="670" t="s">
        <v>635</v>
      </c>
      <c r="J387" s="670" t="s">
        <v>636</v>
      </c>
      <c r="K387" s="671">
        <v>100</v>
      </c>
      <c r="L387" s="467"/>
      <c r="M387" s="470">
        <v>1</v>
      </c>
      <c r="N387" s="470">
        <v>1</v>
      </c>
      <c r="O387" s="375">
        <f t="shared" si="10"/>
        <v>1</v>
      </c>
      <c r="P387" s="471">
        <v>1</v>
      </c>
      <c r="Q387" s="375">
        <f t="shared" si="11"/>
        <v>1</v>
      </c>
      <c r="R387" s="647" t="s">
        <v>1085</v>
      </c>
      <c r="S387" s="594"/>
    </row>
    <row r="388" spans="1:19" ht="25.5" x14ac:dyDescent="0.2">
      <c r="A388" s="665" t="s">
        <v>305</v>
      </c>
      <c r="B388" s="666" t="s">
        <v>630</v>
      </c>
      <c r="C388" s="666" t="s">
        <v>612</v>
      </c>
      <c r="D388" s="667" t="s">
        <v>594</v>
      </c>
      <c r="E388" s="467"/>
      <c r="F388" s="658" t="s">
        <v>632</v>
      </c>
      <c r="G388" s="668" t="s">
        <v>689</v>
      </c>
      <c r="H388" s="669" t="s">
        <v>664</v>
      </c>
      <c r="I388" s="670" t="s">
        <v>635</v>
      </c>
      <c r="J388" s="670" t="s">
        <v>636</v>
      </c>
      <c r="K388" s="671">
        <v>100</v>
      </c>
      <c r="L388" s="467"/>
      <c r="M388" s="470">
        <v>1</v>
      </c>
      <c r="N388" s="470">
        <v>1</v>
      </c>
      <c r="O388" s="375">
        <f t="shared" si="10"/>
        <v>1</v>
      </c>
      <c r="P388" s="471">
        <v>1</v>
      </c>
      <c r="Q388" s="375">
        <f t="shared" si="11"/>
        <v>1</v>
      </c>
      <c r="R388" s="647" t="s">
        <v>1085</v>
      </c>
      <c r="S388" s="594"/>
    </row>
    <row r="389" spans="1:19" ht="25.5" x14ac:dyDescent="0.2">
      <c r="A389" s="665" t="s">
        <v>305</v>
      </c>
      <c r="B389" s="666" t="s">
        <v>630</v>
      </c>
      <c r="C389" s="666" t="s">
        <v>612</v>
      </c>
      <c r="D389" s="667" t="s">
        <v>594</v>
      </c>
      <c r="E389" s="467"/>
      <c r="F389" s="658" t="s">
        <v>632</v>
      </c>
      <c r="G389" s="668" t="s">
        <v>668</v>
      </c>
      <c r="H389" s="669" t="s">
        <v>664</v>
      </c>
      <c r="I389" s="670" t="s">
        <v>635</v>
      </c>
      <c r="J389" s="670" t="s">
        <v>636</v>
      </c>
      <c r="K389" s="671">
        <v>100</v>
      </c>
      <c r="L389" s="467"/>
      <c r="M389" s="470">
        <v>1</v>
      </c>
      <c r="N389" s="470">
        <v>1</v>
      </c>
      <c r="O389" s="375">
        <f t="shared" si="10"/>
        <v>1</v>
      </c>
      <c r="P389" s="471">
        <v>1</v>
      </c>
      <c r="Q389" s="375">
        <f t="shared" si="11"/>
        <v>1</v>
      </c>
      <c r="R389" s="647" t="s">
        <v>1085</v>
      </c>
      <c r="S389" s="594"/>
    </row>
    <row r="390" spans="1:19" ht="25.5" x14ac:dyDescent="0.2">
      <c r="A390" s="665" t="s">
        <v>305</v>
      </c>
      <c r="B390" s="666" t="s">
        <v>630</v>
      </c>
      <c r="C390" s="666" t="s">
        <v>612</v>
      </c>
      <c r="D390" s="667" t="s">
        <v>594</v>
      </c>
      <c r="E390" s="467"/>
      <c r="F390" s="658" t="s">
        <v>632</v>
      </c>
      <c r="G390" s="668" t="s">
        <v>669</v>
      </c>
      <c r="H390" s="669" t="s">
        <v>670</v>
      </c>
      <c r="I390" s="670" t="s">
        <v>635</v>
      </c>
      <c r="J390" s="670" t="s">
        <v>636</v>
      </c>
      <c r="K390" s="671">
        <v>100</v>
      </c>
      <c r="L390" s="467"/>
      <c r="M390" s="470">
        <v>1</v>
      </c>
      <c r="N390" s="470">
        <v>1</v>
      </c>
      <c r="O390" s="375">
        <f t="shared" si="10"/>
        <v>1</v>
      </c>
      <c r="P390" s="471">
        <v>1</v>
      </c>
      <c r="Q390" s="375">
        <f t="shared" si="11"/>
        <v>1</v>
      </c>
      <c r="R390" s="647" t="s">
        <v>1085</v>
      </c>
      <c r="S390" s="594"/>
    </row>
    <row r="391" spans="1:19" ht="25.5" x14ac:dyDescent="0.2">
      <c r="A391" s="665" t="s">
        <v>305</v>
      </c>
      <c r="B391" s="666" t="s">
        <v>630</v>
      </c>
      <c r="C391" s="666" t="s">
        <v>612</v>
      </c>
      <c r="D391" s="667" t="s">
        <v>594</v>
      </c>
      <c r="E391" s="467"/>
      <c r="F391" s="658" t="s">
        <v>632</v>
      </c>
      <c r="G391" s="668" t="s">
        <v>671</v>
      </c>
      <c r="H391" s="669" t="s">
        <v>634</v>
      </c>
      <c r="I391" s="670" t="s">
        <v>635</v>
      </c>
      <c r="J391" s="670" t="s">
        <v>636</v>
      </c>
      <c r="K391" s="671">
        <v>100</v>
      </c>
      <c r="L391" s="467"/>
      <c r="M391" s="470">
        <v>1</v>
      </c>
      <c r="N391" s="470">
        <v>1</v>
      </c>
      <c r="O391" s="375">
        <f t="shared" ref="O391:O403" si="12">N391/M391</f>
        <v>1</v>
      </c>
      <c r="P391" s="471">
        <v>1</v>
      </c>
      <c r="Q391" s="375">
        <f t="shared" ref="Q391:Q403" si="13">N391/(M391*K391/100)</f>
        <v>1</v>
      </c>
      <c r="R391" s="647" t="s">
        <v>1085</v>
      </c>
      <c r="S391" s="594"/>
    </row>
    <row r="392" spans="1:19" ht="25.5" x14ac:dyDescent="0.2">
      <c r="A392" s="665" t="s">
        <v>305</v>
      </c>
      <c r="B392" s="666" t="s">
        <v>630</v>
      </c>
      <c r="C392" s="666" t="s">
        <v>612</v>
      </c>
      <c r="D392" s="667" t="s">
        <v>594</v>
      </c>
      <c r="E392" s="467"/>
      <c r="F392" s="658" t="s">
        <v>632</v>
      </c>
      <c r="G392" s="668" t="s">
        <v>672</v>
      </c>
      <c r="H392" s="669" t="s">
        <v>673</v>
      </c>
      <c r="I392" s="670" t="s">
        <v>635</v>
      </c>
      <c r="J392" s="670" t="s">
        <v>636</v>
      </c>
      <c r="K392" s="671">
        <v>100</v>
      </c>
      <c r="L392" s="467"/>
      <c r="M392" s="470">
        <v>1</v>
      </c>
      <c r="N392" s="470">
        <v>1</v>
      </c>
      <c r="O392" s="375">
        <f t="shared" si="12"/>
        <v>1</v>
      </c>
      <c r="P392" s="471">
        <v>1</v>
      </c>
      <c r="Q392" s="375">
        <f t="shared" si="13"/>
        <v>1</v>
      </c>
      <c r="R392" s="647" t="s">
        <v>1085</v>
      </c>
      <c r="S392" s="594"/>
    </row>
    <row r="393" spans="1:19" ht="25.5" x14ac:dyDescent="0.2">
      <c r="A393" s="665" t="s">
        <v>305</v>
      </c>
      <c r="B393" s="666" t="s">
        <v>630</v>
      </c>
      <c r="C393" s="666" t="s">
        <v>612</v>
      </c>
      <c r="D393" s="667" t="s">
        <v>594</v>
      </c>
      <c r="E393" s="467"/>
      <c r="F393" s="658" t="s">
        <v>632</v>
      </c>
      <c r="G393" s="668" t="s">
        <v>674</v>
      </c>
      <c r="H393" s="669" t="s">
        <v>675</v>
      </c>
      <c r="I393" s="670" t="s">
        <v>635</v>
      </c>
      <c r="J393" s="670" t="s">
        <v>636</v>
      </c>
      <c r="K393" s="671">
        <v>100</v>
      </c>
      <c r="L393" s="467"/>
      <c r="M393" s="470">
        <v>1</v>
      </c>
      <c r="N393" s="470">
        <v>1</v>
      </c>
      <c r="O393" s="375">
        <f t="shared" si="12"/>
        <v>1</v>
      </c>
      <c r="P393" s="471">
        <v>1</v>
      </c>
      <c r="Q393" s="375">
        <f t="shared" si="13"/>
        <v>1</v>
      </c>
      <c r="R393" s="647" t="s">
        <v>1085</v>
      </c>
      <c r="S393" s="594"/>
    </row>
    <row r="394" spans="1:19" ht="25.5" x14ac:dyDescent="0.2">
      <c r="A394" s="665" t="s">
        <v>305</v>
      </c>
      <c r="B394" s="666" t="s">
        <v>630</v>
      </c>
      <c r="C394" s="666" t="s">
        <v>612</v>
      </c>
      <c r="D394" s="667" t="s">
        <v>594</v>
      </c>
      <c r="E394" s="467"/>
      <c r="F394" s="658" t="s">
        <v>632</v>
      </c>
      <c r="G394" s="668" t="s">
        <v>676</v>
      </c>
      <c r="H394" s="669" t="s">
        <v>675</v>
      </c>
      <c r="I394" s="670" t="s">
        <v>635</v>
      </c>
      <c r="J394" s="670" t="s">
        <v>636</v>
      </c>
      <c r="K394" s="671">
        <v>100</v>
      </c>
      <c r="L394" s="467"/>
      <c r="M394" s="470">
        <v>1</v>
      </c>
      <c r="N394" s="470">
        <v>1</v>
      </c>
      <c r="O394" s="375">
        <f t="shared" si="12"/>
        <v>1</v>
      </c>
      <c r="P394" s="471">
        <v>1</v>
      </c>
      <c r="Q394" s="375">
        <f t="shared" si="13"/>
        <v>1</v>
      </c>
      <c r="R394" s="647" t="s">
        <v>1085</v>
      </c>
      <c r="S394" s="594"/>
    </row>
    <row r="395" spans="1:19" ht="25.5" x14ac:dyDescent="0.2">
      <c r="A395" s="665" t="s">
        <v>305</v>
      </c>
      <c r="B395" s="666" t="s">
        <v>630</v>
      </c>
      <c r="C395" s="666" t="s">
        <v>612</v>
      </c>
      <c r="D395" s="667" t="s">
        <v>594</v>
      </c>
      <c r="E395" s="467"/>
      <c r="F395" s="658" t="s">
        <v>677</v>
      </c>
      <c r="G395" s="668" t="s">
        <v>678</v>
      </c>
      <c r="H395" s="669" t="s">
        <v>634</v>
      </c>
      <c r="I395" s="670" t="s">
        <v>635</v>
      </c>
      <c r="J395" s="670" t="s">
        <v>636</v>
      </c>
      <c r="K395" s="671">
        <v>100</v>
      </c>
      <c r="L395" s="467"/>
      <c r="M395" s="470">
        <v>1</v>
      </c>
      <c r="N395" s="470">
        <v>1</v>
      </c>
      <c r="O395" s="375">
        <f t="shared" si="12"/>
        <v>1</v>
      </c>
      <c r="P395" s="471">
        <v>1</v>
      </c>
      <c r="Q395" s="375">
        <f t="shared" si="13"/>
        <v>1</v>
      </c>
      <c r="R395" s="647" t="s">
        <v>1085</v>
      </c>
      <c r="S395" s="594"/>
    </row>
    <row r="396" spans="1:19" ht="25.5" x14ac:dyDescent="0.2">
      <c r="A396" s="665" t="s">
        <v>305</v>
      </c>
      <c r="B396" s="666" t="s">
        <v>630</v>
      </c>
      <c r="C396" s="666" t="s">
        <v>612</v>
      </c>
      <c r="D396" s="667" t="s">
        <v>594</v>
      </c>
      <c r="E396" s="467"/>
      <c r="F396" s="658" t="s">
        <v>677</v>
      </c>
      <c r="G396" s="668" t="s">
        <v>679</v>
      </c>
      <c r="H396" s="669" t="s">
        <v>634</v>
      </c>
      <c r="I396" s="670" t="s">
        <v>635</v>
      </c>
      <c r="J396" s="670" t="s">
        <v>636</v>
      </c>
      <c r="K396" s="671">
        <v>100</v>
      </c>
      <c r="L396" s="467"/>
      <c r="M396" s="470">
        <v>1</v>
      </c>
      <c r="N396" s="470">
        <v>1</v>
      </c>
      <c r="O396" s="375">
        <f t="shared" si="12"/>
        <v>1</v>
      </c>
      <c r="P396" s="471">
        <v>1</v>
      </c>
      <c r="Q396" s="375">
        <f t="shared" si="13"/>
        <v>1</v>
      </c>
      <c r="R396" s="647" t="s">
        <v>1085</v>
      </c>
      <c r="S396" s="594"/>
    </row>
    <row r="397" spans="1:19" ht="25.5" x14ac:dyDescent="0.2">
      <c r="A397" s="665" t="s">
        <v>305</v>
      </c>
      <c r="B397" s="666" t="s">
        <v>630</v>
      </c>
      <c r="C397" s="666" t="s">
        <v>612</v>
      </c>
      <c r="D397" s="667" t="s">
        <v>594</v>
      </c>
      <c r="E397" s="467"/>
      <c r="F397" s="658" t="s">
        <v>677</v>
      </c>
      <c r="G397" s="668" t="s">
        <v>680</v>
      </c>
      <c r="H397" s="669" t="s">
        <v>634</v>
      </c>
      <c r="I397" s="670" t="s">
        <v>635</v>
      </c>
      <c r="J397" s="670" t="s">
        <v>636</v>
      </c>
      <c r="K397" s="671">
        <v>100</v>
      </c>
      <c r="L397" s="467"/>
      <c r="M397" s="470">
        <v>1</v>
      </c>
      <c r="N397" s="470">
        <v>1</v>
      </c>
      <c r="O397" s="375">
        <f t="shared" si="12"/>
        <v>1</v>
      </c>
      <c r="P397" s="471">
        <v>1</v>
      </c>
      <c r="Q397" s="375">
        <f t="shared" si="13"/>
        <v>1</v>
      </c>
      <c r="R397" s="647" t="s">
        <v>1085</v>
      </c>
      <c r="S397" s="594"/>
    </row>
    <row r="398" spans="1:19" ht="25.5" x14ac:dyDescent="0.2">
      <c r="A398" s="665" t="s">
        <v>305</v>
      </c>
      <c r="B398" s="666" t="s">
        <v>630</v>
      </c>
      <c r="C398" s="666" t="s">
        <v>612</v>
      </c>
      <c r="D398" s="667" t="s">
        <v>594</v>
      </c>
      <c r="E398" s="467"/>
      <c r="F398" s="658" t="s">
        <v>677</v>
      </c>
      <c r="G398" s="668" t="s">
        <v>681</v>
      </c>
      <c r="H398" s="669" t="s">
        <v>634</v>
      </c>
      <c r="I398" s="670" t="s">
        <v>635</v>
      </c>
      <c r="J398" s="670" t="s">
        <v>636</v>
      </c>
      <c r="K398" s="671">
        <v>100</v>
      </c>
      <c r="L398" s="467"/>
      <c r="M398" s="470">
        <v>1</v>
      </c>
      <c r="N398" s="470">
        <v>1</v>
      </c>
      <c r="O398" s="375">
        <f t="shared" si="12"/>
        <v>1</v>
      </c>
      <c r="P398" s="471">
        <v>1</v>
      </c>
      <c r="Q398" s="375">
        <f t="shared" si="13"/>
        <v>1</v>
      </c>
      <c r="R398" s="647" t="s">
        <v>1085</v>
      </c>
      <c r="S398" s="594"/>
    </row>
    <row r="399" spans="1:19" ht="25.5" x14ac:dyDescent="0.2">
      <c r="A399" s="665" t="s">
        <v>305</v>
      </c>
      <c r="B399" s="666" t="s">
        <v>630</v>
      </c>
      <c r="C399" s="666" t="s">
        <v>612</v>
      </c>
      <c r="D399" s="667" t="s">
        <v>594</v>
      </c>
      <c r="E399" s="467"/>
      <c r="F399" s="658" t="s">
        <v>677</v>
      </c>
      <c r="G399" s="668" t="s">
        <v>682</v>
      </c>
      <c r="H399" s="669" t="s">
        <v>634</v>
      </c>
      <c r="I399" s="670" t="s">
        <v>635</v>
      </c>
      <c r="J399" s="670" t="s">
        <v>636</v>
      </c>
      <c r="K399" s="671">
        <v>100</v>
      </c>
      <c r="L399" s="467"/>
      <c r="M399" s="470">
        <v>1</v>
      </c>
      <c r="N399" s="470">
        <v>1</v>
      </c>
      <c r="O399" s="375">
        <f t="shared" si="12"/>
        <v>1</v>
      </c>
      <c r="P399" s="471">
        <v>1</v>
      </c>
      <c r="Q399" s="375">
        <f t="shared" si="13"/>
        <v>1</v>
      </c>
      <c r="R399" s="647" t="s">
        <v>1085</v>
      </c>
      <c r="S399" s="594"/>
    </row>
    <row r="400" spans="1:19" ht="25.5" x14ac:dyDescent="0.2">
      <c r="A400" s="665" t="s">
        <v>305</v>
      </c>
      <c r="B400" s="666" t="s">
        <v>630</v>
      </c>
      <c r="C400" s="666" t="s">
        <v>612</v>
      </c>
      <c r="D400" s="667" t="s">
        <v>594</v>
      </c>
      <c r="E400" s="467"/>
      <c r="F400" s="658" t="s">
        <v>677</v>
      </c>
      <c r="G400" s="668" t="s">
        <v>683</v>
      </c>
      <c r="H400" s="669" t="s">
        <v>634</v>
      </c>
      <c r="I400" s="670" t="s">
        <v>635</v>
      </c>
      <c r="J400" s="670" t="s">
        <v>636</v>
      </c>
      <c r="K400" s="671">
        <v>100</v>
      </c>
      <c r="L400" s="467"/>
      <c r="M400" s="470">
        <v>1</v>
      </c>
      <c r="N400" s="470">
        <v>1</v>
      </c>
      <c r="O400" s="375">
        <f t="shared" si="12"/>
        <v>1</v>
      </c>
      <c r="P400" s="471">
        <v>1</v>
      </c>
      <c r="Q400" s="375">
        <f t="shared" si="13"/>
        <v>1</v>
      </c>
      <c r="R400" s="647" t="s">
        <v>1085</v>
      </c>
      <c r="S400" s="594"/>
    </row>
    <row r="401" spans="1:19" ht="25.5" x14ac:dyDescent="0.2">
      <c r="A401" s="665" t="s">
        <v>305</v>
      </c>
      <c r="B401" s="666" t="s">
        <v>630</v>
      </c>
      <c r="C401" s="666" t="s">
        <v>612</v>
      </c>
      <c r="D401" s="667" t="s">
        <v>594</v>
      </c>
      <c r="E401" s="467"/>
      <c r="F401" s="658" t="s">
        <v>677</v>
      </c>
      <c r="G401" s="668" t="s">
        <v>684</v>
      </c>
      <c r="H401" s="669" t="s">
        <v>634</v>
      </c>
      <c r="I401" s="670" t="s">
        <v>635</v>
      </c>
      <c r="J401" s="670" t="s">
        <v>636</v>
      </c>
      <c r="K401" s="671">
        <v>100</v>
      </c>
      <c r="L401" s="467"/>
      <c r="M401" s="470">
        <v>1</v>
      </c>
      <c r="N401" s="470">
        <v>1</v>
      </c>
      <c r="O401" s="375">
        <f t="shared" si="12"/>
        <v>1</v>
      </c>
      <c r="P401" s="471">
        <v>1</v>
      </c>
      <c r="Q401" s="375">
        <f t="shared" si="13"/>
        <v>1</v>
      </c>
      <c r="R401" s="647" t="s">
        <v>1085</v>
      </c>
      <c r="S401" s="594"/>
    </row>
    <row r="402" spans="1:19" ht="25.5" x14ac:dyDescent="0.2">
      <c r="A402" s="665" t="s">
        <v>305</v>
      </c>
      <c r="B402" s="666" t="s">
        <v>630</v>
      </c>
      <c r="C402" s="666" t="s">
        <v>612</v>
      </c>
      <c r="D402" s="667" t="s">
        <v>594</v>
      </c>
      <c r="E402" s="467"/>
      <c r="F402" s="658" t="s">
        <v>677</v>
      </c>
      <c r="G402" s="668" t="s">
        <v>685</v>
      </c>
      <c r="H402" s="669" t="s">
        <v>634</v>
      </c>
      <c r="I402" s="670" t="s">
        <v>635</v>
      </c>
      <c r="J402" s="670" t="s">
        <v>636</v>
      </c>
      <c r="K402" s="671">
        <v>100</v>
      </c>
      <c r="L402" s="467"/>
      <c r="M402" s="470">
        <v>1</v>
      </c>
      <c r="N402" s="470">
        <v>1</v>
      </c>
      <c r="O402" s="375">
        <f t="shared" si="12"/>
        <v>1</v>
      </c>
      <c r="P402" s="471">
        <v>1</v>
      </c>
      <c r="Q402" s="375">
        <f t="shared" si="13"/>
        <v>1</v>
      </c>
      <c r="R402" s="647" t="s">
        <v>1085</v>
      </c>
      <c r="S402" s="594"/>
    </row>
    <row r="403" spans="1:19" ht="25.5" x14ac:dyDescent="0.2">
      <c r="A403" s="665" t="s">
        <v>305</v>
      </c>
      <c r="B403" s="666" t="s">
        <v>630</v>
      </c>
      <c r="C403" s="666" t="s">
        <v>601</v>
      </c>
      <c r="D403" s="667" t="s">
        <v>591</v>
      </c>
      <c r="E403" s="467"/>
      <c r="F403" s="658" t="s">
        <v>632</v>
      </c>
      <c r="G403" s="668" t="s">
        <v>633</v>
      </c>
      <c r="H403" s="669" t="s">
        <v>634</v>
      </c>
      <c r="I403" s="670" t="s">
        <v>635</v>
      </c>
      <c r="J403" s="670" t="s">
        <v>636</v>
      </c>
      <c r="K403" s="671">
        <v>100</v>
      </c>
      <c r="L403" s="467"/>
      <c r="M403" s="470">
        <v>11</v>
      </c>
      <c r="N403" s="470">
        <v>11</v>
      </c>
      <c r="O403" s="375">
        <f t="shared" si="12"/>
        <v>1</v>
      </c>
      <c r="P403" s="471">
        <v>1</v>
      </c>
      <c r="Q403" s="375">
        <f t="shared" si="13"/>
        <v>1</v>
      </c>
      <c r="R403" s="647" t="s">
        <v>1085</v>
      </c>
      <c r="S403" s="594"/>
    </row>
    <row r="404" spans="1:19" ht="25.5" x14ac:dyDescent="0.2">
      <c r="A404" s="665" t="s">
        <v>305</v>
      </c>
      <c r="B404" s="666" t="s">
        <v>630</v>
      </c>
      <c r="C404" s="666" t="s">
        <v>601</v>
      </c>
      <c r="D404" s="667" t="s">
        <v>591</v>
      </c>
      <c r="E404" s="467"/>
      <c r="F404" s="658" t="s">
        <v>632</v>
      </c>
      <c r="G404" s="668" t="s">
        <v>637</v>
      </c>
      <c r="H404" s="669" t="s">
        <v>638</v>
      </c>
      <c r="I404" s="670"/>
      <c r="J404" s="670"/>
      <c r="K404" s="671"/>
      <c r="L404" s="467"/>
      <c r="M404" s="470" t="s">
        <v>639</v>
      </c>
      <c r="N404" s="470" t="s">
        <v>639</v>
      </c>
      <c r="O404" s="375"/>
      <c r="P404" s="471"/>
      <c r="Q404" s="375"/>
      <c r="R404" s="647" t="s">
        <v>1085</v>
      </c>
      <c r="S404" s="594"/>
    </row>
    <row r="405" spans="1:19" ht="25.5" x14ac:dyDescent="0.2">
      <c r="A405" s="665" t="s">
        <v>305</v>
      </c>
      <c r="B405" s="666" t="s">
        <v>630</v>
      </c>
      <c r="C405" s="666" t="s">
        <v>601</v>
      </c>
      <c r="D405" s="667" t="s">
        <v>591</v>
      </c>
      <c r="E405" s="467"/>
      <c r="F405" s="658" t="s">
        <v>632</v>
      </c>
      <c r="G405" s="668" t="s">
        <v>640</v>
      </c>
      <c r="H405" s="669" t="s">
        <v>634</v>
      </c>
      <c r="I405" s="670" t="s">
        <v>635</v>
      </c>
      <c r="J405" s="670" t="s">
        <v>636</v>
      </c>
      <c r="K405" s="671">
        <v>100</v>
      </c>
      <c r="L405" s="467"/>
      <c r="M405" s="470">
        <v>11</v>
      </c>
      <c r="N405" s="470">
        <v>3</v>
      </c>
      <c r="O405" s="375">
        <f t="shared" ref="O405:O411" si="14">N405/M405</f>
        <v>0.27272727272727271</v>
      </c>
      <c r="P405" s="471">
        <v>0.27272727272727271</v>
      </c>
      <c r="Q405" s="375">
        <f t="shared" ref="Q405:Q411" si="15">N405/(M405*K405/100)</f>
        <v>0.27272727272727271</v>
      </c>
      <c r="R405" s="647" t="s">
        <v>1085</v>
      </c>
      <c r="S405" s="594"/>
    </row>
    <row r="406" spans="1:19" ht="25.5" x14ac:dyDescent="0.2">
      <c r="A406" s="665" t="s">
        <v>305</v>
      </c>
      <c r="B406" s="666" t="s">
        <v>630</v>
      </c>
      <c r="C406" s="666" t="s">
        <v>601</v>
      </c>
      <c r="D406" s="667" t="s">
        <v>591</v>
      </c>
      <c r="E406" s="467"/>
      <c r="F406" s="658" t="s">
        <v>632</v>
      </c>
      <c r="G406" s="668" t="s">
        <v>686</v>
      </c>
      <c r="H406" s="669" t="s">
        <v>634</v>
      </c>
      <c r="I406" s="670" t="s">
        <v>635</v>
      </c>
      <c r="J406" s="670" t="s">
        <v>636</v>
      </c>
      <c r="K406" s="671">
        <v>100</v>
      </c>
      <c r="L406" s="467"/>
      <c r="M406" s="470">
        <v>11</v>
      </c>
      <c r="N406" s="470">
        <v>3</v>
      </c>
      <c r="O406" s="375">
        <f t="shared" si="14"/>
        <v>0.27272727272727271</v>
      </c>
      <c r="P406" s="471">
        <v>0.27272727272727271</v>
      </c>
      <c r="Q406" s="375">
        <f t="shared" si="15"/>
        <v>0.27272727272727271</v>
      </c>
      <c r="R406" s="647" t="s">
        <v>1085</v>
      </c>
      <c r="S406" s="594"/>
    </row>
    <row r="407" spans="1:19" ht="25.5" x14ac:dyDescent="0.2">
      <c r="A407" s="665" t="s">
        <v>305</v>
      </c>
      <c r="B407" s="666" t="s">
        <v>630</v>
      </c>
      <c r="C407" s="666" t="s">
        <v>601</v>
      </c>
      <c r="D407" s="667" t="s">
        <v>591</v>
      </c>
      <c r="E407" s="467"/>
      <c r="F407" s="658" t="s">
        <v>632</v>
      </c>
      <c r="G407" s="668" t="s">
        <v>687</v>
      </c>
      <c r="H407" s="669" t="s">
        <v>643</v>
      </c>
      <c r="I407" s="670" t="s">
        <v>644</v>
      </c>
      <c r="J407" s="670" t="s">
        <v>636</v>
      </c>
      <c r="K407" s="671">
        <v>100</v>
      </c>
      <c r="L407" s="467"/>
      <c r="M407" s="470">
        <v>11</v>
      </c>
      <c r="N407" s="470">
        <v>3</v>
      </c>
      <c r="O407" s="375">
        <f t="shared" si="14"/>
        <v>0.27272727272727271</v>
      </c>
      <c r="P407" s="471">
        <v>0.27272727272727271</v>
      </c>
      <c r="Q407" s="375">
        <f t="shared" si="15"/>
        <v>0.27272727272727271</v>
      </c>
      <c r="R407" s="647" t="s">
        <v>1085</v>
      </c>
      <c r="S407" s="594"/>
    </row>
    <row r="408" spans="1:19" ht="25.5" x14ac:dyDescent="0.2">
      <c r="A408" s="665" t="s">
        <v>305</v>
      </c>
      <c r="B408" s="666" t="s">
        <v>630</v>
      </c>
      <c r="C408" s="666" t="s">
        <v>601</v>
      </c>
      <c r="D408" s="667" t="s">
        <v>591</v>
      </c>
      <c r="E408" s="467"/>
      <c r="F408" s="658" t="s">
        <v>632</v>
      </c>
      <c r="G408" s="668" t="s">
        <v>645</v>
      </c>
      <c r="H408" s="669" t="s">
        <v>634</v>
      </c>
      <c r="I408" s="670" t="s">
        <v>635</v>
      </c>
      <c r="J408" s="670" t="s">
        <v>636</v>
      </c>
      <c r="K408" s="671">
        <v>100</v>
      </c>
      <c r="L408" s="467"/>
      <c r="M408" s="470">
        <v>11</v>
      </c>
      <c r="N408" s="470">
        <v>3</v>
      </c>
      <c r="O408" s="375">
        <f t="shared" si="14"/>
        <v>0.27272727272727271</v>
      </c>
      <c r="P408" s="471">
        <v>0.27272727272727271</v>
      </c>
      <c r="Q408" s="375">
        <f t="shared" si="15"/>
        <v>0.27272727272727271</v>
      </c>
      <c r="R408" s="647" t="s">
        <v>1085</v>
      </c>
      <c r="S408" s="594"/>
    </row>
    <row r="409" spans="1:19" ht="25.5" x14ac:dyDescent="0.2">
      <c r="A409" s="665" t="s">
        <v>305</v>
      </c>
      <c r="B409" s="666" t="s">
        <v>630</v>
      </c>
      <c r="C409" s="666" t="s">
        <v>601</v>
      </c>
      <c r="D409" s="667" t="s">
        <v>591</v>
      </c>
      <c r="E409" s="467"/>
      <c r="F409" s="658" t="s">
        <v>632</v>
      </c>
      <c r="G409" s="668" t="s">
        <v>646</v>
      </c>
      <c r="H409" s="669" t="s">
        <v>634</v>
      </c>
      <c r="I409" s="670" t="s">
        <v>635</v>
      </c>
      <c r="J409" s="670" t="s">
        <v>636</v>
      </c>
      <c r="K409" s="671">
        <v>100</v>
      </c>
      <c r="L409" s="467"/>
      <c r="M409" s="470">
        <v>11</v>
      </c>
      <c r="N409" s="470">
        <v>3</v>
      </c>
      <c r="O409" s="375">
        <f t="shared" si="14"/>
        <v>0.27272727272727271</v>
      </c>
      <c r="P409" s="471">
        <v>0.27272727272727271</v>
      </c>
      <c r="Q409" s="375">
        <f t="shared" si="15"/>
        <v>0.27272727272727271</v>
      </c>
      <c r="R409" s="647" t="s">
        <v>1085</v>
      </c>
      <c r="S409" s="594"/>
    </row>
    <row r="410" spans="1:19" ht="25.5" x14ac:dyDescent="0.2">
      <c r="A410" s="665" t="s">
        <v>305</v>
      </c>
      <c r="B410" s="666" t="s">
        <v>630</v>
      </c>
      <c r="C410" s="666" t="s">
        <v>601</v>
      </c>
      <c r="D410" s="667" t="s">
        <v>591</v>
      </c>
      <c r="E410" s="467"/>
      <c r="F410" s="658" t="s">
        <v>632</v>
      </c>
      <c r="G410" s="668" t="s">
        <v>647</v>
      </c>
      <c r="H410" s="669" t="s">
        <v>634</v>
      </c>
      <c r="I410" s="670" t="s">
        <v>635</v>
      </c>
      <c r="J410" s="670" t="s">
        <v>636</v>
      </c>
      <c r="K410" s="671">
        <v>100</v>
      </c>
      <c r="L410" s="467"/>
      <c r="M410" s="470">
        <v>11</v>
      </c>
      <c r="N410" s="470">
        <v>3</v>
      </c>
      <c r="O410" s="375">
        <f t="shared" si="14"/>
        <v>0.27272727272727271</v>
      </c>
      <c r="P410" s="471">
        <v>0.27272727272727271</v>
      </c>
      <c r="Q410" s="375">
        <f t="shared" si="15"/>
        <v>0.27272727272727271</v>
      </c>
      <c r="R410" s="647" t="s">
        <v>1085</v>
      </c>
      <c r="S410" s="594"/>
    </row>
    <row r="411" spans="1:19" ht="25.5" x14ac:dyDescent="0.2">
      <c r="A411" s="665" t="s">
        <v>305</v>
      </c>
      <c r="B411" s="666" t="s">
        <v>630</v>
      </c>
      <c r="C411" s="666" t="s">
        <v>601</v>
      </c>
      <c r="D411" s="667" t="s">
        <v>591</v>
      </c>
      <c r="E411" s="467"/>
      <c r="F411" s="658" t="s">
        <v>632</v>
      </c>
      <c r="G411" s="668" t="s">
        <v>648</v>
      </c>
      <c r="H411" s="669" t="s">
        <v>634</v>
      </c>
      <c r="I411" s="670" t="s">
        <v>635</v>
      </c>
      <c r="J411" s="670" t="s">
        <v>636</v>
      </c>
      <c r="K411" s="671">
        <v>100</v>
      </c>
      <c r="L411" s="467"/>
      <c r="M411" s="470">
        <v>11</v>
      </c>
      <c r="N411" s="470">
        <v>3</v>
      </c>
      <c r="O411" s="375">
        <f t="shared" si="14"/>
        <v>0.27272727272727271</v>
      </c>
      <c r="P411" s="471">
        <v>0.27272727272727271</v>
      </c>
      <c r="Q411" s="375">
        <f t="shared" si="15"/>
        <v>0.27272727272727271</v>
      </c>
      <c r="R411" s="647" t="s">
        <v>1085</v>
      </c>
      <c r="S411" s="594"/>
    </row>
    <row r="412" spans="1:19" ht="25.5" x14ac:dyDescent="0.2">
      <c r="A412" s="665" t="s">
        <v>305</v>
      </c>
      <c r="B412" s="666" t="s">
        <v>630</v>
      </c>
      <c r="C412" s="666" t="s">
        <v>601</v>
      </c>
      <c r="D412" s="667" t="s">
        <v>591</v>
      </c>
      <c r="E412" s="467"/>
      <c r="F412" s="658" t="s">
        <v>632</v>
      </c>
      <c r="G412" s="668" t="s">
        <v>649</v>
      </c>
      <c r="H412" s="669" t="s">
        <v>634</v>
      </c>
      <c r="I412" s="670" t="s">
        <v>635</v>
      </c>
      <c r="J412" s="670" t="s">
        <v>636</v>
      </c>
      <c r="K412" s="671">
        <v>100</v>
      </c>
      <c r="L412" s="467"/>
      <c r="M412" s="470" t="s">
        <v>639</v>
      </c>
      <c r="N412" s="470" t="s">
        <v>639</v>
      </c>
      <c r="O412" s="375"/>
      <c r="P412" s="471"/>
      <c r="Q412" s="375"/>
      <c r="R412" s="647" t="s">
        <v>1085</v>
      </c>
      <c r="S412" s="594"/>
    </row>
    <row r="413" spans="1:19" ht="25.5" x14ac:dyDescent="0.2">
      <c r="A413" s="665" t="s">
        <v>305</v>
      </c>
      <c r="B413" s="666" t="s">
        <v>630</v>
      </c>
      <c r="C413" s="666" t="s">
        <v>601</v>
      </c>
      <c r="D413" s="667" t="s">
        <v>591</v>
      </c>
      <c r="E413" s="467"/>
      <c r="F413" s="658" t="s">
        <v>632</v>
      </c>
      <c r="G413" s="668" t="s">
        <v>650</v>
      </c>
      <c r="H413" s="669" t="s">
        <v>651</v>
      </c>
      <c r="I413" s="670" t="s">
        <v>635</v>
      </c>
      <c r="J413" s="670" t="s">
        <v>636</v>
      </c>
      <c r="K413" s="671">
        <v>100</v>
      </c>
      <c r="L413" s="467"/>
      <c r="M413" s="470">
        <v>11</v>
      </c>
      <c r="N413" s="470">
        <v>3</v>
      </c>
      <c r="O413" s="375">
        <f t="shared" ref="O413:O416" si="16">N413/M413</f>
        <v>0.27272727272727271</v>
      </c>
      <c r="P413" s="471">
        <v>0.27272727272727271</v>
      </c>
      <c r="Q413" s="375">
        <f t="shared" ref="Q413:Q416" si="17">N413/(M413*K413/100)</f>
        <v>0.27272727272727271</v>
      </c>
      <c r="R413" s="647" t="s">
        <v>1085</v>
      </c>
      <c r="S413" s="594"/>
    </row>
    <row r="414" spans="1:19" ht="25.5" x14ac:dyDescent="0.2">
      <c r="A414" s="665" t="s">
        <v>305</v>
      </c>
      <c r="B414" s="666" t="s">
        <v>630</v>
      </c>
      <c r="C414" s="666" t="s">
        <v>601</v>
      </c>
      <c r="D414" s="667" t="s">
        <v>591</v>
      </c>
      <c r="E414" s="467"/>
      <c r="F414" s="658" t="s">
        <v>632</v>
      </c>
      <c r="G414" s="668" t="s">
        <v>652</v>
      </c>
      <c r="H414" s="669" t="s">
        <v>651</v>
      </c>
      <c r="I414" s="670" t="s">
        <v>635</v>
      </c>
      <c r="J414" s="670" t="s">
        <v>636</v>
      </c>
      <c r="K414" s="671">
        <v>100</v>
      </c>
      <c r="L414" s="467"/>
      <c r="M414" s="470">
        <v>11</v>
      </c>
      <c r="N414" s="470">
        <v>3</v>
      </c>
      <c r="O414" s="375">
        <f t="shared" si="16"/>
        <v>0.27272727272727271</v>
      </c>
      <c r="P414" s="471">
        <v>0.27272727272727271</v>
      </c>
      <c r="Q414" s="375">
        <f t="shared" si="17"/>
        <v>0.27272727272727271</v>
      </c>
      <c r="R414" s="647" t="s">
        <v>1085</v>
      </c>
      <c r="S414" s="594"/>
    </row>
    <row r="415" spans="1:19" ht="25.5" x14ac:dyDescent="0.2">
      <c r="A415" s="665" t="s">
        <v>305</v>
      </c>
      <c r="B415" s="666" t="s">
        <v>630</v>
      </c>
      <c r="C415" s="666" t="s">
        <v>601</v>
      </c>
      <c r="D415" s="667" t="s">
        <v>591</v>
      </c>
      <c r="E415" s="467"/>
      <c r="F415" s="658" t="s">
        <v>632</v>
      </c>
      <c r="G415" s="668" t="s">
        <v>653</v>
      </c>
      <c r="H415" s="669" t="s">
        <v>634</v>
      </c>
      <c r="I415" s="670" t="s">
        <v>635</v>
      </c>
      <c r="J415" s="670" t="s">
        <v>636</v>
      </c>
      <c r="K415" s="671">
        <v>100</v>
      </c>
      <c r="L415" s="467"/>
      <c r="M415" s="470">
        <v>11</v>
      </c>
      <c r="N415" s="470">
        <v>3</v>
      </c>
      <c r="O415" s="375">
        <f t="shared" si="16"/>
        <v>0.27272727272727271</v>
      </c>
      <c r="P415" s="471">
        <v>0.27272727272727271</v>
      </c>
      <c r="Q415" s="375">
        <f t="shared" si="17"/>
        <v>0.27272727272727271</v>
      </c>
      <c r="R415" s="647" t="s">
        <v>1085</v>
      </c>
      <c r="S415" s="594"/>
    </row>
    <row r="416" spans="1:19" ht="25.5" x14ac:dyDescent="0.2">
      <c r="A416" s="665" t="s">
        <v>305</v>
      </c>
      <c r="B416" s="666" t="s">
        <v>630</v>
      </c>
      <c r="C416" s="666" t="s">
        <v>601</v>
      </c>
      <c r="D416" s="667" t="s">
        <v>591</v>
      </c>
      <c r="E416" s="467"/>
      <c r="F416" s="658" t="s">
        <v>632</v>
      </c>
      <c r="G416" s="668" t="s">
        <v>654</v>
      </c>
      <c r="H416" s="669" t="s">
        <v>655</v>
      </c>
      <c r="I416" s="670" t="s">
        <v>644</v>
      </c>
      <c r="J416" s="670" t="s">
        <v>636</v>
      </c>
      <c r="K416" s="671">
        <v>100</v>
      </c>
      <c r="L416" s="467"/>
      <c r="M416" s="470">
        <v>11</v>
      </c>
      <c r="N416" s="470">
        <v>3</v>
      </c>
      <c r="O416" s="375">
        <f t="shared" si="16"/>
        <v>0.27272727272727271</v>
      </c>
      <c r="P416" s="471">
        <v>0.27272727272727271</v>
      </c>
      <c r="Q416" s="375">
        <f t="shared" si="17"/>
        <v>0.27272727272727271</v>
      </c>
      <c r="R416" s="647" t="s">
        <v>1085</v>
      </c>
      <c r="S416" s="594"/>
    </row>
    <row r="417" spans="1:19" ht="25.5" x14ac:dyDescent="0.2">
      <c r="A417" s="665" t="s">
        <v>305</v>
      </c>
      <c r="B417" s="666" t="s">
        <v>630</v>
      </c>
      <c r="C417" s="666" t="s">
        <v>601</v>
      </c>
      <c r="D417" s="667" t="s">
        <v>591</v>
      </c>
      <c r="E417" s="467"/>
      <c r="F417" s="658" t="s">
        <v>632</v>
      </c>
      <c r="G417" s="668" t="s">
        <v>656</v>
      </c>
      <c r="H417" s="669" t="s">
        <v>638</v>
      </c>
      <c r="I417" s="670"/>
      <c r="J417" s="670"/>
      <c r="K417" s="671"/>
      <c r="L417" s="467"/>
      <c r="M417" s="470" t="s">
        <v>639</v>
      </c>
      <c r="N417" s="470" t="s">
        <v>639</v>
      </c>
      <c r="O417" s="375"/>
      <c r="P417" s="471"/>
      <c r="Q417" s="375"/>
      <c r="R417" s="647" t="s">
        <v>1085</v>
      </c>
      <c r="S417" s="594"/>
    </row>
    <row r="418" spans="1:19" ht="25.5" x14ac:dyDescent="0.2">
      <c r="A418" s="665" t="s">
        <v>305</v>
      </c>
      <c r="B418" s="666" t="s">
        <v>630</v>
      </c>
      <c r="C418" s="666" t="s">
        <v>601</v>
      </c>
      <c r="D418" s="667" t="s">
        <v>591</v>
      </c>
      <c r="E418" s="467"/>
      <c r="F418" s="658" t="s">
        <v>632</v>
      </c>
      <c r="G418" s="668" t="s">
        <v>657</v>
      </c>
      <c r="H418" s="669" t="s">
        <v>634</v>
      </c>
      <c r="I418" s="670" t="s">
        <v>635</v>
      </c>
      <c r="J418" s="670" t="s">
        <v>636</v>
      </c>
      <c r="K418" s="671">
        <v>100</v>
      </c>
      <c r="L418" s="467"/>
      <c r="M418" s="470">
        <v>11</v>
      </c>
      <c r="N418" s="470">
        <v>3</v>
      </c>
      <c r="O418" s="375">
        <f t="shared" ref="O418:O441" si="18">N418/M418</f>
        <v>0.27272727272727271</v>
      </c>
      <c r="P418" s="471">
        <v>0.27272727272727271</v>
      </c>
      <c r="Q418" s="375">
        <f t="shared" ref="Q418:Q441" si="19">N418/(M418*K418/100)</f>
        <v>0.27272727272727271</v>
      </c>
      <c r="R418" s="647" t="s">
        <v>1085</v>
      </c>
      <c r="S418" s="594"/>
    </row>
    <row r="419" spans="1:19" ht="25.5" x14ac:dyDescent="0.2">
      <c r="A419" s="665" t="s">
        <v>305</v>
      </c>
      <c r="B419" s="666" t="s">
        <v>630</v>
      </c>
      <c r="C419" s="666" t="s">
        <v>601</v>
      </c>
      <c r="D419" s="667" t="s">
        <v>591</v>
      </c>
      <c r="E419" s="467"/>
      <c r="F419" s="658" t="s">
        <v>632</v>
      </c>
      <c r="G419" s="668" t="s">
        <v>658</v>
      </c>
      <c r="H419" s="669" t="s">
        <v>634</v>
      </c>
      <c r="I419" s="670" t="s">
        <v>635</v>
      </c>
      <c r="J419" s="670" t="s">
        <v>636</v>
      </c>
      <c r="K419" s="671">
        <v>100</v>
      </c>
      <c r="L419" s="467"/>
      <c r="M419" s="470">
        <v>11</v>
      </c>
      <c r="N419" s="470">
        <v>3</v>
      </c>
      <c r="O419" s="375">
        <f t="shared" si="18"/>
        <v>0.27272727272727271</v>
      </c>
      <c r="P419" s="471">
        <v>0.27272727272727271</v>
      </c>
      <c r="Q419" s="375">
        <f t="shared" si="19"/>
        <v>0.27272727272727271</v>
      </c>
      <c r="R419" s="647" t="s">
        <v>1085</v>
      </c>
      <c r="S419" s="594"/>
    </row>
    <row r="420" spans="1:19" ht="25.5" x14ac:dyDescent="0.2">
      <c r="A420" s="665" t="s">
        <v>305</v>
      </c>
      <c r="B420" s="666" t="s">
        <v>630</v>
      </c>
      <c r="C420" s="666" t="s">
        <v>601</v>
      </c>
      <c r="D420" s="667" t="s">
        <v>591</v>
      </c>
      <c r="E420" s="467"/>
      <c r="F420" s="658" t="s">
        <v>632</v>
      </c>
      <c r="G420" s="668" t="s">
        <v>659</v>
      </c>
      <c r="H420" s="669" t="s">
        <v>655</v>
      </c>
      <c r="I420" s="670" t="s">
        <v>644</v>
      </c>
      <c r="J420" s="670" t="s">
        <v>636</v>
      </c>
      <c r="K420" s="671">
        <v>100</v>
      </c>
      <c r="L420" s="467"/>
      <c r="M420" s="470">
        <v>11</v>
      </c>
      <c r="N420" s="470">
        <v>3</v>
      </c>
      <c r="O420" s="375">
        <f t="shared" si="18"/>
        <v>0.27272727272727271</v>
      </c>
      <c r="P420" s="471">
        <v>0.27272727272727271</v>
      </c>
      <c r="Q420" s="375">
        <f t="shared" si="19"/>
        <v>0.27272727272727271</v>
      </c>
      <c r="R420" s="647" t="s">
        <v>1085</v>
      </c>
      <c r="S420" s="594"/>
    </row>
    <row r="421" spans="1:19" ht="25.5" x14ac:dyDescent="0.2">
      <c r="A421" s="665" t="s">
        <v>305</v>
      </c>
      <c r="B421" s="666" t="s">
        <v>630</v>
      </c>
      <c r="C421" s="666" t="s">
        <v>601</v>
      </c>
      <c r="D421" s="667" t="s">
        <v>591</v>
      </c>
      <c r="E421" s="467"/>
      <c r="F421" s="658" t="s">
        <v>632</v>
      </c>
      <c r="G421" s="668" t="s">
        <v>660</v>
      </c>
      <c r="H421" s="669" t="s">
        <v>634</v>
      </c>
      <c r="I421" s="670" t="s">
        <v>635</v>
      </c>
      <c r="J421" s="670" t="s">
        <v>636</v>
      </c>
      <c r="K421" s="671">
        <v>100</v>
      </c>
      <c r="L421" s="467"/>
      <c r="M421" s="470">
        <v>11</v>
      </c>
      <c r="N421" s="470">
        <v>3</v>
      </c>
      <c r="O421" s="375">
        <f t="shared" si="18"/>
        <v>0.27272727272727271</v>
      </c>
      <c r="P421" s="471">
        <v>0.27272727272727271</v>
      </c>
      <c r="Q421" s="375">
        <f t="shared" si="19"/>
        <v>0.27272727272727271</v>
      </c>
      <c r="R421" s="647" t="s">
        <v>1085</v>
      </c>
      <c r="S421" s="594"/>
    </row>
    <row r="422" spans="1:19" ht="25.5" x14ac:dyDescent="0.2">
      <c r="A422" s="665" t="s">
        <v>305</v>
      </c>
      <c r="B422" s="666" t="s">
        <v>630</v>
      </c>
      <c r="C422" s="666" t="s">
        <v>601</v>
      </c>
      <c r="D422" s="667" t="s">
        <v>591</v>
      </c>
      <c r="E422" s="467"/>
      <c r="F422" s="658" t="s">
        <v>632</v>
      </c>
      <c r="G422" s="668" t="s">
        <v>661</v>
      </c>
      <c r="H422" s="669" t="s">
        <v>634</v>
      </c>
      <c r="I422" s="670" t="s">
        <v>635</v>
      </c>
      <c r="J422" s="670" t="s">
        <v>636</v>
      </c>
      <c r="K422" s="671">
        <v>100</v>
      </c>
      <c r="L422" s="467"/>
      <c r="M422" s="470">
        <v>11</v>
      </c>
      <c r="N422" s="470">
        <v>3</v>
      </c>
      <c r="O422" s="375">
        <f t="shared" si="18"/>
        <v>0.27272727272727271</v>
      </c>
      <c r="P422" s="471">
        <v>0.27272727272727271</v>
      </c>
      <c r="Q422" s="375">
        <f t="shared" si="19"/>
        <v>0.27272727272727271</v>
      </c>
      <c r="R422" s="647" t="s">
        <v>1085</v>
      </c>
      <c r="S422" s="594"/>
    </row>
    <row r="423" spans="1:19" ht="25.5" x14ac:dyDescent="0.2">
      <c r="A423" s="665" t="s">
        <v>305</v>
      </c>
      <c r="B423" s="666" t="s">
        <v>630</v>
      </c>
      <c r="C423" s="666" t="s">
        <v>601</v>
      </c>
      <c r="D423" s="667" t="s">
        <v>591</v>
      </c>
      <c r="E423" s="467"/>
      <c r="F423" s="658" t="s">
        <v>632</v>
      </c>
      <c r="G423" s="668" t="s">
        <v>662</v>
      </c>
      <c r="H423" s="669" t="s">
        <v>663</v>
      </c>
      <c r="I423" s="670" t="s">
        <v>644</v>
      </c>
      <c r="J423" s="670" t="s">
        <v>636</v>
      </c>
      <c r="K423" s="671">
        <v>100</v>
      </c>
      <c r="L423" s="467"/>
      <c r="M423" s="470">
        <v>11</v>
      </c>
      <c r="N423" s="470">
        <v>3</v>
      </c>
      <c r="O423" s="375">
        <f t="shared" si="18"/>
        <v>0.27272727272727271</v>
      </c>
      <c r="P423" s="471">
        <v>0.27272727272727271</v>
      </c>
      <c r="Q423" s="375">
        <f t="shared" si="19"/>
        <v>0.27272727272727271</v>
      </c>
      <c r="R423" s="647" t="s">
        <v>1085</v>
      </c>
      <c r="S423" s="594"/>
    </row>
    <row r="424" spans="1:19" ht="25.5" x14ac:dyDescent="0.2">
      <c r="A424" s="665" t="s">
        <v>305</v>
      </c>
      <c r="B424" s="666" t="s">
        <v>630</v>
      </c>
      <c r="C424" s="666" t="s">
        <v>601</v>
      </c>
      <c r="D424" s="667" t="s">
        <v>591</v>
      </c>
      <c r="E424" s="467"/>
      <c r="F424" s="658" t="s">
        <v>632</v>
      </c>
      <c r="G424" s="668" t="s">
        <v>196</v>
      </c>
      <c r="H424" s="669" t="s">
        <v>664</v>
      </c>
      <c r="I424" s="670" t="s">
        <v>635</v>
      </c>
      <c r="J424" s="670" t="s">
        <v>636</v>
      </c>
      <c r="K424" s="671">
        <v>100</v>
      </c>
      <c r="L424" s="467"/>
      <c r="M424" s="470">
        <v>11</v>
      </c>
      <c r="N424" s="470">
        <v>3</v>
      </c>
      <c r="O424" s="375">
        <f t="shared" si="18"/>
        <v>0.27272727272727271</v>
      </c>
      <c r="P424" s="471">
        <v>0.27272727272727271</v>
      </c>
      <c r="Q424" s="375">
        <f t="shared" si="19"/>
        <v>0.27272727272727271</v>
      </c>
      <c r="R424" s="647" t="s">
        <v>1085</v>
      </c>
      <c r="S424" s="594"/>
    </row>
    <row r="425" spans="1:19" ht="25.5" x14ac:dyDescent="0.2">
      <c r="A425" s="665" t="s">
        <v>305</v>
      </c>
      <c r="B425" s="666" t="s">
        <v>630</v>
      </c>
      <c r="C425" s="666" t="s">
        <v>601</v>
      </c>
      <c r="D425" s="667" t="s">
        <v>591</v>
      </c>
      <c r="E425" s="467"/>
      <c r="F425" s="658" t="s">
        <v>632</v>
      </c>
      <c r="G425" s="668" t="s">
        <v>665</v>
      </c>
      <c r="H425" s="669" t="s">
        <v>664</v>
      </c>
      <c r="I425" s="670" t="s">
        <v>635</v>
      </c>
      <c r="J425" s="670" t="s">
        <v>636</v>
      </c>
      <c r="K425" s="671">
        <v>100</v>
      </c>
      <c r="L425" s="467"/>
      <c r="M425" s="470">
        <v>11</v>
      </c>
      <c r="N425" s="470">
        <v>3</v>
      </c>
      <c r="O425" s="375">
        <f t="shared" si="18"/>
        <v>0.27272727272727271</v>
      </c>
      <c r="P425" s="471">
        <v>0.27272727272727271</v>
      </c>
      <c r="Q425" s="375">
        <f t="shared" si="19"/>
        <v>0.27272727272727271</v>
      </c>
      <c r="R425" s="647" t="s">
        <v>1085</v>
      </c>
      <c r="S425" s="594"/>
    </row>
    <row r="426" spans="1:19" ht="25.5" x14ac:dyDescent="0.2">
      <c r="A426" s="665" t="s">
        <v>305</v>
      </c>
      <c r="B426" s="666" t="s">
        <v>630</v>
      </c>
      <c r="C426" s="666" t="s">
        <v>601</v>
      </c>
      <c r="D426" s="667" t="s">
        <v>591</v>
      </c>
      <c r="E426" s="467"/>
      <c r="F426" s="658" t="s">
        <v>632</v>
      </c>
      <c r="G426" s="668" t="s">
        <v>688</v>
      </c>
      <c r="H426" s="669" t="s">
        <v>664</v>
      </c>
      <c r="I426" s="670" t="s">
        <v>635</v>
      </c>
      <c r="J426" s="670" t="s">
        <v>636</v>
      </c>
      <c r="K426" s="671">
        <v>100</v>
      </c>
      <c r="L426" s="467"/>
      <c r="M426" s="470">
        <v>11</v>
      </c>
      <c r="N426" s="470">
        <v>3</v>
      </c>
      <c r="O426" s="375">
        <f t="shared" si="18"/>
        <v>0.27272727272727271</v>
      </c>
      <c r="P426" s="471">
        <v>0.27272727272727271</v>
      </c>
      <c r="Q426" s="375">
        <f t="shared" si="19"/>
        <v>0.27272727272727271</v>
      </c>
      <c r="R426" s="647" t="s">
        <v>1085</v>
      </c>
      <c r="S426" s="594"/>
    </row>
    <row r="427" spans="1:19" ht="25.5" x14ac:dyDescent="0.2">
      <c r="A427" s="665" t="s">
        <v>305</v>
      </c>
      <c r="B427" s="666" t="s">
        <v>630</v>
      </c>
      <c r="C427" s="666" t="s">
        <v>601</v>
      </c>
      <c r="D427" s="667" t="s">
        <v>591</v>
      </c>
      <c r="E427" s="467"/>
      <c r="F427" s="658" t="s">
        <v>632</v>
      </c>
      <c r="G427" s="668" t="s">
        <v>689</v>
      </c>
      <c r="H427" s="669" t="s">
        <v>664</v>
      </c>
      <c r="I427" s="670" t="s">
        <v>635</v>
      </c>
      <c r="J427" s="670" t="s">
        <v>636</v>
      </c>
      <c r="K427" s="671">
        <v>100</v>
      </c>
      <c r="L427" s="467"/>
      <c r="M427" s="470">
        <v>11</v>
      </c>
      <c r="N427" s="470">
        <v>3</v>
      </c>
      <c r="O427" s="375">
        <f t="shared" si="18"/>
        <v>0.27272727272727271</v>
      </c>
      <c r="P427" s="471">
        <v>0.27272727272727271</v>
      </c>
      <c r="Q427" s="375">
        <f t="shared" si="19"/>
        <v>0.27272727272727271</v>
      </c>
      <c r="R427" s="647" t="s">
        <v>1085</v>
      </c>
      <c r="S427" s="594"/>
    </row>
    <row r="428" spans="1:19" ht="25.5" x14ac:dyDescent="0.2">
      <c r="A428" s="665" t="s">
        <v>305</v>
      </c>
      <c r="B428" s="666" t="s">
        <v>630</v>
      </c>
      <c r="C428" s="666" t="s">
        <v>601</v>
      </c>
      <c r="D428" s="667" t="s">
        <v>591</v>
      </c>
      <c r="E428" s="467"/>
      <c r="F428" s="658" t="s">
        <v>632</v>
      </c>
      <c r="G428" s="668" t="s">
        <v>668</v>
      </c>
      <c r="H428" s="669" t="s">
        <v>664</v>
      </c>
      <c r="I428" s="670" t="s">
        <v>635</v>
      </c>
      <c r="J428" s="670" t="s">
        <v>636</v>
      </c>
      <c r="K428" s="671">
        <v>100</v>
      </c>
      <c r="L428" s="467"/>
      <c r="M428" s="470">
        <v>11</v>
      </c>
      <c r="N428" s="470">
        <v>3</v>
      </c>
      <c r="O428" s="375">
        <f t="shared" si="18"/>
        <v>0.27272727272727271</v>
      </c>
      <c r="P428" s="471">
        <v>0.27272727272727271</v>
      </c>
      <c r="Q428" s="375">
        <f t="shared" si="19"/>
        <v>0.27272727272727271</v>
      </c>
      <c r="R428" s="647" t="s">
        <v>1085</v>
      </c>
      <c r="S428" s="594"/>
    </row>
    <row r="429" spans="1:19" ht="25.5" x14ac:dyDescent="0.2">
      <c r="A429" s="665" t="s">
        <v>305</v>
      </c>
      <c r="B429" s="666" t="s">
        <v>630</v>
      </c>
      <c r="C429" s="666" t="s">
        <v>601</v>
      </c>
      <c r="D429" s="667" t="s">
        <v>591</v>
      </c>
      <c r="E429" s="467"/>
      <c r="F429" s="658" t="s">
        <v>632</v>
      </c>
      <c r="G429" s="668" t="s">
        <v>669</v>
      </c>
      <c r="H429" s="669" t="s">
        <v>670</v>
      </c>
      <c r="I429" s="670" t="s">
        <v>635</v>
      </c>
      <c r="J429" s="670" t="s">
        <v>636</v>
      </c>
      <c r="K429" s="671">
        <v>100</v>
      </c>
      <c r="L429" s="467"/>
      <c r="M429" s="470">
        <v>11</v>
      </c>
      <c r="N429" s="470">
        <v>3</v>
      </c>
      <c r="O429" s="375">
        <f t="shared" si="18"/>
        <v>0.27272727272727271</v>
      </c>
      <c r="P429" s="471">
        <v>0.27272727272727271</v>
      </c>
      <c r="Q429" s="375">
        <f t="shared" si="19"/>
        <v>0.27272727272727271</v>
      </c>
      <c r="R429" s="647" t="s">
        <v>1085</v>
      </c>
      <c r="S429" s="594"/>
    </row>
    <row r="430" spans="1:19" ht="25.5" x14ac:dyDescent="0.2">
      <c r="A430" s="665" t="s">
        <v>305</v>
      </c>
      <c r="B430" s="666" t="s">
        <v>630</v>
      </c>
      <c r="C430" s="666" t="s">
        <v>601</v>
      </c>
      <c r="D430" s="667" t="s">
        <v>591</v>
      </c>
      <c r="E430" s="467"/>
      <c r="F430" s="658" t="s">
        <v>632</v>
      </c>
      <c r="G430" s="668" t="s">
        <v>671</v>
      </c>
      <c r="H430" s="669" t="s">
        <v>634</v>
      </c>
      <c r="I430" s="670" t="s">
        <v>635</v>
      </c>
      <c r="J430" s="670" t="s">
        <v>636</v>
      </c>
      <c r="K430" s="671">
        <v>100</v>
      </c>
      <c r="L430" s="467"/>
      <c r="M430" s="470">
        <v>11</v>
      </c>
      <c r="N430" s="470">
        <v>3</v>
      </c>
      <c r="O430" s="375">
        <f t="shared" si="18"/>
        <v>0.27272727272727271</v>
      </c>
      <c r="P430" s="471">
        <v>0.27272727272727271</v>
      </c>
      <c r="Q430" s="375">
        <f t="shared" si="19"/>
        <v>0.27272727272727271</v>
      </c>
      <c r="R430" s="647" t="s">
        <v>1085</v>
      </c>
      <c r="S430" s="594"/>
    </row>
    <row r="431" spans="1:19" ht="25.5" x14ac:dyDescent="0.2">
      <c r="A431" s="665" t="s">
        <v>305</v>
      </c>
      <c r="B431" s="666" t="s">
        <v>630</v>
      </c>
      <c r="C431" s="666" t="s">
        <v>601</v>
      </c>
      <c r="D431" s="667" t="s">
        <v>591</v>
      </c>
      <c r="E431" s="467"/>
      <c r="F431" s="658" t="s">
        <v>632</v>
      </c>
      <c r="G431" s="668" t="s">
        <v>672</v>
      </c>
      <c r="H431" s="669" t="s">
        <v>673</v>
      </c>
      <c r="I431" s="670" t="s">
        <v>635</v>
      </c>
      <c r="J431" s="670" t="s">
        <v>636</v>
      </c>
      <c r="K431" s="671">
        <v>100</v>
      </c>
      <c r="L431" s="467"/>
      <c r="M431" s="470">
        <v>11</v>
      </c>
      <c r="N431" s="470">
        <v>3</v>
      </c>
      <c r="O431" s="375">
        <f t="shared" si="18"/>
        <v>0.27272727272727271</v>
      </c>
      <c r="P431" s="471">
        <v>0.27272727272727271</v>
      </c>
      <c r="Q431" s="375">
        <f t="shared" si="19"/>
        <v>0.27272727272727271</v>
      </c>
      <c r="R431" s="647" t="s">
        <v>1085</v>
      </c>
      <c r="S431" s="594"/>
    </row>
    <row r="432" spans="1:19" ht="25.5" x14ac:dyDescent="0.2">
      <c r="A432" s="665" t="s">
        <v>305</v>
      </c>
      <c r="B432" s="666" t="s">
        <v>630</v>
      </c>
      <c r="C432" s="666" t="s">
        <v>601</v>
      </c>
      <c r="D432" s="667" t="s">
        <v>591</v>
      </c>
      <c r="E432" s="467"/>
      <c r="F432" s="658" t="s">
        <v>632</v>
      </c>
      <c r="G432" s="668" t="s">
        <v>674</v>
      </c>
      <c r="H432" s="669" t="s">
        <v>675</v>
      </c>
      <c r="I432" s="670" t="s">
        <v>635</v>
      </c>
      <c r="J432" s="670" t="s">
        <v>636</v>
      </c>
      <c r="K432" s="671">
        <v>100</v>
      </c>
      <c r="L432" s="467"/>
      <c r="M432" s="470">
        <v>11</v>
      </c>
      <c r="N432" s="470">
        <v>3</v>
      </c>
      <c r="O432" s="375">
        <f t="shared" si="18"/>
        <v>0.27272727272727271</v>
      </c>
      <c r="P432" s="471">
        <v>0.27272727272727271</v>
      </c>
      <c r="Q432" s="375">
        <f t="shared" si="19"/>
        <v>0.27272727272727271</v>
      </c>
      <c r="R432" s="647" t="s">
        <v>1085</v>
      </c>
      <c r="S432" s="594"/>
    </row>
    <row r="433" spans="1:19" ht="25.5" x14ac:dyDescent="0.2">
      <c r="A433" s="665" t="s">
        <v>305</v>
      </c>
      <c r="B433" s="666" t="s">
        <v>630</v>
      </c>
      <c r="C433" s="666" t="s">
        <v>601</v>
      </c>
      <c r="D433" s="667" t="s">
        <v>591</v>
      </c>
      <c r="E433" s="467"/>
      <c r="F433" s="658" t="s">
        <v>632</v>
      </c>
      <c r="G433" s="668" t="s">
        <v>676</v>
      </c>
      <c r="H433" s="669" t="s">
        <v>675</v>
      </c>
      <c r="I433" s="670" t="s">
        <v>635</v>
      </c>
      <c r="J433" s="670" t="s">
        <v>636</v>
      </c>
      <c r="K433" s="671">
        <v>100</v>
      </c>
      <c r="L433" s="467"/>
      <c r="M433" s="470">
        <v>11</v>
      </c>
      <c r="N433" s="470">
        <v>3</v>
      </c>
      <c r="O433" s="375">
        <f t="shared" si="18"/>
        <v>0.27272727272727271</v>
      </c>
      <c r="P433" s="471">
        <v>0.27272727272727271</v>
      </c>
      <c r="Q433" s="375">
        <f t="shared" si="19"/>
        <v>0.27272727272727271</v>
      </c>
      <c r="R433" s="647" t="s">
        <v>1085</v>
      </c>
      <c r="S433" s="594"/>
    </row>
    <row r="434" spans="1:19" ht="25.5" x14ac:dyDescent="0.2">
      <c r="A434" s="665" t="s">
        <v>305</v>
      </c>
      <c r="B434" s="666" t="s">
        <v>630</v>
      </c>
      <c r="C434" s="666" t="s">
        <v>601</v>
      </c>
      <c r="D434" s="667" t="s">
        <v>591</v>
      </c>
      <c r="E434" s="467"/>
      <c r="F434" s="658" t="s">
        <v>677</v>
      </c>
      <c r="G434" s="668" t="s">
        <v>678</v>
      </c>
      <c r="H434" s="669" t="s">
        <v>634</v>
      </c>
      <c r="I434" s="670" t="s">
        <v>635</v>
      </c>
      <c r="J434" s="670" t="s">
        <v>636</v>
      </c>
      <c r="K434" s="671">
        <v>100</v>
      </c>
      <c r="L434" s="467"/>
      <c r="M434" s="470">
        <v>11</v>
      </c>
      <c r="N434" s="470">
        <v>3</v>
      </c>
      <c r="O434" s="375">
        <f t="shared" si="18"/>
        <v>0.27272727272727271</v>
      </c>
      <c r="P434" s="471">
        <v>0.27272727272727271</v>
      </c>
      <c r="Q434" s="375">
        <f t="shared" si="19"/>
        <v>0.27272727272727271</v>
      </c>
      <c r="R434" s="647" t="s">
        <v>1085</v>
      </c>
      <c r="S434" s="594"/>
    </row>
    <row r="435" spans="1:19" ht="25.5" x14ac:dyDescent="0.2">
      <c r="A435" s="665" t="s">
        <v>305</v>
      </c>
      <c r="B435" s="666" t="s">
        <v>630</v>
      </c>
      <c r="C435" s="666" t="s">
        <v>601</v>
      </c>
      <c r="D435" s="667" t="s">
        <v>591</v>
      </c>
      <c r="E435" s="467"/>
      <c r="F435" s="658" t="s">
        <v>677</v>
      </c>
      <c r="G435" s="668" t="s">
        <v>679</v>
      </c>
      <c r="H435" s="669" t="s">
        <v>634</v>
      </c>
      <c r="I435" s="670" t="s">
        <v>635</v>
      </c>
      <c r="J435" s="670" t="s">
        <v>636</v>
      </c>
      <c r="K435" s="671">
        <v>100</v>
      </c>
      <c r="L435" s="467"/>
      <c r="M435" s="470">
        <v>11</v>
      </c>
      <c r="N435" s="470">
        <v>3</v>
      </c>
      <c r="O435" s="375">
        <f t="shared" si="18"/>
        <v>0.27272727272727271</v>
      </c>
      <c r="P435" s="471">
        <v>0.27272727272727271</v>
      </c>
      <c r="Q435" s="375">
        <f t="shared" si="19"/>
        <v>0.27272727272727271</v>
      </c>
      <c r="R435" s="647" t="s">
        <v>1085</v>
      </c>
      <c r="S435" s="594"/>
    </row>
    <row r="436" spans="1:19" ht="25.5" x14ac:dyDescent="0.2">
      <c r="A436" s="665" t="s">
        <v>305</v>
      </c>
      <c r="B436" s="666" t="s">
        <v>630</v>
      </c>
      <c r="C436" s="666" t="s">
        <v>601</v>
      </c>
      <c r="D436" s="667" t="s">
        <v>591</v>
      </c>
      <c r="E436" s="467"/>
      <c r="F436" s="658" t="s">
        <v>677</v>
      </c>
      <c r="G436" s="668" t="s">
        <v>680</v>
      </c>
      <c r="H436" s="669" t="s">
        <v>634</v>
      </c>
      <c r="I436" s="670" t="s">
        <v>635</v>
      </c>
      <c r="J436" s="670" t="s">
        <v>636</v>
      </c>
      <c r="K436" s="671">
        <v>100</v>
      </c>
      <c r="L436" s="467"/>
      <c r="M436" s="470">
        <v>11</v>
      </c>
      <c r="N436" s="470">
        <v>3</v>
      </c>
      <c r="O436" s="375">
        <f t="shared" si="18"/>
        <v>0.27272727272727271</v>
      </c>
      <c r="P436" s="471">
        <v>0.27272727272727271</v>
      </c>
      <c r="Q436" s="375">
        <f t="shared" si="19"/>
        <v>0.27272727272727271</v>
      </c>
      <c r="R436" s="647" t="s">
        <v>1085</v>
      </c>
      <c r="S436" s="594"/>
    </row>
    <row r="437" spans="1:19" ht="25.5" x14ac:dyDescent="0.2">
      <c r="A437" s="665" t="s">
        <v>305</v>
      </c>
      <c r="B437" s="666" t="s">
        <v>630</v>
      </c>
      <c r="C437" s="666" t="s">
        <v>601</v>
      </c>
      <c r="D437" s="667" t="s">
        <v>591</v>
      </c>
      <c r="E437" s="467"/>
      <c r="F437" s="658" t="s">
        <v>677</v>
      </c>
      <c r="G437" s="668" t="s">
        <v>681</v>
      </c>
      <c r="H437" s="669" t="s">
        <v>634</v>
      </c>
      <c r="I437" s="670" t="s">
        <v>635</v>
      </c>
      <c r="J437" s="670" t="s">
        <v>636</v>
      </c>
      <c r="K437" s="671">
        <v>100</v>
      </c>
      <c r="L437" s="467"/>
      <c r="M437" s="470">
        <v>11</v>
      </c>
      <c r="N437" s="470">
        <v>3</v>
      </c>
      <c r="O437" s="375">
        <f t="shared" si="18"/>
        <v>0.27272727272727271</v>
      </c>
      <c r="P437" s="471">
        <v>0.27272727272727271</v>
      </c>
      <c r="Q437" s="375">
        <f t="shared" si="19"/>
        <v>0.27272727272727271</v>
      </c>
      <c r="R437" s="647" t="s">
        <v>1085</v>
      </c>
      <c r="S437" s="594"/>
    </row>
    <row r="438" spans="1:19" ht="25.5" x14ac:dyDescent="0.2">
      <c r="A438" s="665" t="s">
        <v>305</v>
      </c>
      <c r="B438" s="666" t="s">
        <v>630</v>
      </c>
      <c r="C438" s="666" t="s">
        <v>601</v>
      </c>
      <c r="D438" s="667" t="s">
        <v>591</v>
      </c>
      <c r="E438" s="467"/>
      <c r="F438" s="658" t="s">
        <v>677</v>
      </c>
      <c r="G438" s="668" t="s">
        <v>682</v>
      </c>
      <c r="H438" s="669" t="s">
        <v>634</v>
      </c>
      <c r="I438" s="670" t="s">
        <v>635</v>
      </c>
      <c r="J438" s="670" t="s">
        <v>636</v>
      </c>
      <c r="K438" s="671">
        <v>100</v>
      </c>
      <c r="L438" s="467"/>
      <c r="M438" s="470">
        <v>11</v>
      </c>
      <c r="N438" s="470">
        <v>3</v>
      </c>
      <c r="O438" s="375">
        <f t="shared" si="18"/>
        <v>0.27272727272727271</v>
      </c>
      <c r="P438" s="471">
        <v>0.27272727272727271</v>
      </c>
      <c r="Q438" s="375">
        <f t="shared" si="19"/>
        <v>0.27272727272727271</v>
      </c>
      <c r="R438" s="647" t="s">
        <v>1085</v>
      </c>
      <c r="S438" s="594"/>
    </row>
    <row r="439" spans="1:19" ht="25.5" x14ac:dyDescent="0.2">
      <c r="A439" s="665" t="s">
        <v>305</v>
      </c>
      <c r="B439" s="666" t="s">
        <v>630</v>
      </c>
      <c r="C439" s="666" t="s">
        <v>601</v>
      </c>
      <c r="D439" s="667" t="s">
        <v>591</v>
      </c>
      <c r="E439" s="467"/>
      <c r="F439" s="658" t="s">
        <v>677</v>
      </c>
      <c r="G439" s="668" t="s">
        <v>683</v>
      </c>
      <c r="H439" s="669" t="s">
        <v>634</v>
      </c>
      <c r="I439" s="670" t="s">
        <v>635</v>
      </c>
      <c r="J439" s="670" t="s">
        <v>636</v>
      </c>
      <c r="K439" s="671">
        <v>100</v>
      </c>
      <c r="L439" s="467"/>
      <c r="M439" s="470">
        <v>11</v>
      </c>
      <c r="N439" s="470">
        <v>3</v>
      </c>
      <c r="O439" s="375">
        <f t="shared" si="18"/>
        <v>0.27272727272727271</v>
      </c>
      <c r="P439" s="471">
        <v>0.27272727272727271</v>
      </c>
      <c r="Q439" s="375">
        <f t="shared" si="19"/>
        <v>0.27272727272727271</v>
      </c>
      <c r="R439" s="647" t="s">
        <v>1085</v>
      </c>
      <c r="S439" s="594"/>
    </row>
    <row r="440" spans="1:19" ht="25.5" x14ac:dyDescent="0.2">
      <c r="A440" s="665" t="s">
        <v>305</v>
      </c>
      <c r="B440" s="666" t="s">
        <v>630</v>
      </c>
      <c r="C440" s="666" t="s">
        <v>601</v>
      </c>
      <c r="D440" s="667" t="s">
        <v>591</v>
      </c>
      <c r="E440" s="467"/>
      <c r="F440" s="658" t="s">
        <v>677</v>
      </c>
      <c r="G440" s="668" t="s">
        <v>684</v>
      </c>
      <c r="H440" s="669" t="s">
        <v>634</v>
      </c>
      <c r="I440" s="670" t="s">
        <v>635</v>
      </c>
      <c r="J440" s="670" t="s">
        <v>636</v>
      </c>
      <c r="K440" s="671">
        <v>100</v>
      </c>
      <c r="L440" s="467"/>
      <c r="M440" s="470">
        <v>11</v>
      </c>
      <c r="N440" s="470">
        <v>3</v>
      </c>
      <c r="O440" s="375">
        <f t="shared" si="18"/>
        <v>0.27272727272727271</v>
      </c>
      <c r="P440" s="471">
        <v>0.27272727272727271</v>
      </c>
      <c r="Q440" s="375">
        <f t="shared" si="19"/>
        <v>0.27272727272727271</v>
      </c>
      <c r="R440" s="647" t="s">
        <v>1085</v>
      </c>
      <c r="S440" s="594"/>
    </row>
    <row r="441" spans="1:19" ht="25.5" x14ac:dyDescent="0.2">
      <c r="A441" s="665" t="s">
        <v>305</v>
      </c>
      <c r="B441" s="666" t="s">
        <v>630</v>
      </c>
      <c r="C441" s="666" t="s">
        <v>601</v>
      </c>
      <c r="D441" s="667" t="s">
        <v>591</v>
      </c>
      <c r="E441" s="467"/>
      <c r="F441" s="658" t="s">
        <v>677</v>
      </c>
      <c r="G441" s="668" t="s">
        <v>685</v>
      </c>
      <c r="H441" s="669" t="s">
        <v>634</v>
      </c>
      <c r="I441" s="670" t="s">
        <v>635</v>
      </c>
      <c r="J441" s="670" t="s">
        <v>636</v>
      </c>
      <c r="K441" s="671">
        <v>100</v>
      </c>
      <c r="L441" s="467"/>
      <c r="M441" s="470">
        <v>11</v>
      </c>
      <c r="N441" s="470">
        <v>3</v>
      </c>
      <c r="O441" s="375">
        <f t="shared" si="18"/>
        <v>0.27272727272727271</v>
      </c>
      <c r="P441" s="471">
        <v>0.27272727272727271</v>
      </c>
      <c r="Q441" s="375">
        <f t="shared" si="19"/>
        <v>0.27272727272727271</v>
      </c>
      <c r="R441" s="647" t="s">
        <v>1085</v>
      </c>
      <c r="S441" s="594"/>
    </row>
    <row r="442" spans="1:19" x14ac:dyDescent="0.2">
      <c r="K442" s="377"/>
    </row>
    <row r="443" spans="1:19" x14ac:dyDescent="0.2">
      <c r="K443" s="377"/>
    </row>
    <row r="444" spans="1:19" x14ac:dyDescent="0.2">
      <c r="K444" s="377"/>
    </row>
    <row r="445" spans="1:19" x14ac:dyDescent="0.2">
      <c r="K445" s="377"/>
    </row>
    <row r="446" spans="1:19" x14ac:dyDescent="0.2">
      <c r="K446" s="377"/>
    </row>
    <row r="447" spans="1:19" x14ac:dyDescent="0.2">
      <c r="K447" s="377"/>
    </row>
    <row r="448" spans="1:19" x14ac:dyDescent="0.2">
      <c r="K448" s="377"/>
    </row>
    <row r="449" spans="11:11" x14ac:dyDescent="0.2">
      <c r="K449" s="377"/>
    </row>
    <row r="450" spans="11:11" x14ac:dyDescent="0.2">
      <c r="K450" s="377"/>
    </row>
    <row r="451" spans="11:11" x14ac:dyDescent="0.2">
      <c r="K451" s="377"/>
    </row>
    <row r="452" spans="11:11" x14ac:dyDescent="0.2">
      <c r="K452" s="377"/>
    </row>
    <row r="453" spans="11:11" x14ac:dyDescent="0.2">
      <c r="K453" s="377"/>
    </row>
    <row r="454" spans="11:11" x14ac:dyDescent="0.2">
      <c r="K454" s="377"/>
    </row>
    <row r="455" spans="11:11" x14ac:dyDescent="0.2">
      <c r="K455" s="377"/>
    </row>
    <row r="456" spans="11:11" x14ac:dyDescent="0.2">
      <c r="K456" s="377"/>
    </row>
    <row r="457" spans="11:11" x14ac:dyDescent="0.2">
      <c r="K457" s="377"/>
    </row>
    <row r="458" spans="11:11" x14ac:dyDescent="0.2">
      <c r="K458" s="377"/>
    </row>
    <row r="459" spans="11:11" x14ac:dyDescent="0.2">
      <c r="K459" s="377"/>
    </row>
    <row r="460" spans="11:11" x14ac:dyDescent="0.2">
      <c r="K460" s="377"/>
    </row>
    <row r="461" spans="11:11" x14ac:dyDescent="0.2">
      <c r="K461" s="377"/>
    </row>
    <row r="462" spans="11:11" x14ac:dyDescent="0.2">
      <c r="K462" s="377"/>
    </row>
    <row r="463" spans="11:11" x14ac:dyDescent="0.2">
      <c r="K463" s="377"/>
    </row>
    <row r="464" spans="11:11" x14ac:dyDescent="0.2">
      <c r="K464" s="377"/>
    </row>
    <row r="465" spans="11:11" x14ac:dyDescent="0.2">
      <c r="K465" s="377"/>
    </row>
    <row r="466" spans="11:11" x14ac:dyDescent="0.2">
      <c r="K466" s="377"/>
    </row>
    <row r="467" spans="11:11" x14ac:dyDescent="0.2">
      <c r="K467" s="377"/>
    </row>
    <row r="468" spans="11:11" x14ac:dyDescent="0.2">
      <c r="K468" s="377"/>
    </row>
    <row r="469" spans="11:11" x14ac:dyDescent="0.2">
      <c r="K469" s="377"/>
    </row>
    <row r="470" spans="11:11" x14ac:dyDescent="0.2">
      <c r="K470" s="377"/>
    </row>
    <row r="471" spans="11:11" x14ac:dyDescent="0.2">
      <c r="K471" s="377"/>
    </row>
    <row r="472" spans="11:11" x14ac:dyDescent="0.2">
      <c r="K472" s="377"/>
    </row>
    <row r="473" spans="11:11" x14ac:dyDescent="0.2">
      <c r="K473" s="377"/>
    </row>
    <row r="474" spans="11:11" x14ac:dyDescent="0.2">
      <c r="K474" s="377"/>
    </row>
    <row r="475" spans="11:11" x14ac:dyDescent="0.2">
      <c r="K475" s="377"/>
    </row>
    <row r="476" spans="11:11" x14ac:dyDescent="0.2">
      <c r="K476" s="377"/>
    </row>
    <row r="477" spans="11:11" x14ac:dyDescent="0.2">
      <c r="K477" s="377"/>
    </row>
    <row r="478" spans="11:11" x14ac:dyDescent="0.2">
      <c r="K478" s="377"/>
    </row>
    <row r="479" spans="11:11" x14ac:dyDescent="0.2">
      <c r="K479" s="377"/>
    </row>
    <row r="480" spans="11:11" x14ac:dyDescent="0.2">
      <c r="K480" s="377"/>
    </row>
    <row r="481" spans="11:11" x14ac:dyDescent="0.2">
      <c r="K481" s="377"/>
    </row>
    <row r="482" spans="11:11" x14ac:dyDescent="0.2">
      <c r="K482" s="377"/>
    </row>
    <row r="483" spans="11:11" x14ac:dyDescent="0.2">
      <c r="K483" s="377"/>
    </row>
    <row r="484" spans="11:11" x14ac:dyDescent="0.2">
      <c r="K484" s="377"/>
    </row>
    <row r="485" spans="11:11" x14ac:dyDescent="0.2">
      <c r="K485" s="377"/>
    </row>
    <row r="486" spans="11:11" x14ac:dyDescent="0.2">
      <c r="K486" s="377"/>
    </row>
    <row r="487" spans="11:11" x14ac:dyDescent="0.2">
      <c r="K487" s="377"/>
    </row>
    <row r="488" spans="11:11" x14ac:dyDescent="0.2">
      <c r="K488" s="377"/>
    </row>
    <row r="489" spans="11:11" x14ac:dyDescent="0.2">
      <c r="K489" s="377"/>
    </row>
    <row r="490" spans="11:11" x14ac:dyDescent="0.2">
      <c r="K490" s="377"/>
    </row>
    <row r="491" spans="11:11" x14ac:dyDescent="0.2">
      <c r="K491" s="377"/>
    </row>
    <row r="492" spans="11:11" x14ac:dyDescent="0.2">
      <c r="K492" s="377"/>
    </row>
    <row r="493" spans="11:11" x14ac:dyDescent="0.2">
      <c r="K493" s="377"/>
    </row>
    <row r="494" spans="11:11" x14ac:dyDescent="0.2">
      <c r="K494" s="377"/>
    </row>
    <row r="495" spans="11:11" x14ac:dyDescent="0.2">
      <c r="K495" s="377"/>
    </row>
    <row r="496" spans="11:11" x14ac:dyDescent="0.2">
      <c r="K496" s="377"/>
    </row>
    <row r="497" spans="11:11" x14ac:dyDescent="0.2">
      <c r="K497" s="377"/>
    </row>
    <row r="498" spans="11:11" x14ac:dyDescent="0.2">
      <c r="K498" s="377"/>
    </row>
    <row r="499" spans="11:11" x14ac:dyDescent="0.2">
      <c r="K499" s="377"/>
    </row>
    <row r="500" spans="11:11" x14ac:dyDescent="0.2">
      <c r="K500" s="377"/>
    </row>
    <row r="501" spans="11:11" x14ac:dyDescent="0.2">
      <c r="K501" s="377"/>
    </row>
    <row r="502" spans="11:11" x14ac:dyDescent="0.2">
      <c r="K502" s="377"/>
    </row>
    <row r="503" spans="11:11" x14ac:dyDescent="0.2">
      <c r="K503" s="377"/>
    </row>
    <row r="504" spans="11:11" x14ac:dyDescent="0.2">
      <c r="K504" s="377"/>
    </row>
    <row r="505" spans="11:11" x14ac:dyDescent="0.2">
      <c r="K505" s="377"/>
    </row>
    <row r="506" spans="11:11" x14ac:dyDescent="0.2">
      <c r="K506" s="377"/>
    </row>
    <row r="507" spans="11:11" x14ac:dyDescent="0.2">
      <c r="K507" s="377"/>
    </row>
    <row r="508" spans="11:11" x14ac:dyDescent="0.2">
      <c r="K508" s="377"/>
    </row>
  </sheetData>
  <autoFilter ref="A4:R4"/>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R5"/>
  <sheetViews>
    <sheetView topLeftCell="C1" workbookViewId="0">
      <selection activeCell="M31" sqref="M31"/>
    </sheetView>
  </sheetViews>
  <sheetFormatPr defaultColWidth="9.140625" defaultRowHeight="12.75" x14ac:dyDescent="0.2"/>
  <cols>
    <col min="1" max="1" width="9.140625" style="65"/>
    <col min="2" max="2" width="11.42578125" style="65" customWidth="1"/>
    <col min="3" max="6" width="9.140625" style="65"/>
    <col min="7" max="7" width="9.7109375" style="65" customWidth="1"/>
    <col min="8" max="8" width="10.85546875" style="65" customWidth="1"/>
    <col min="9" max="9" width="9.7109375" style="65" customWidth="1"/>
    <col min="10" max="10" width="11.42578125" style="65" customWidth="1"/>
    <col min="11" max="11" width="9.140625" style="65"/>
    <col min="12" max="12" width="23.85546875" style="65" customWidth="1"/>
    <col min="13" max="13" width="11.85546875" style="65" customWidth="1"/>
    <col min="14" max="15" width="9.140625" style="65"/>
    <col min="16" max="16" width="10.140625" style="65" customWidth="1"/>
    <col min="17" max="17" width="11.42578125" style="65" customWidth="1"/>
    <col min="18" max="18" width="10.85546875" style="65" customWidth="1"/>
    <col min="19" max="16384" width="9.140625" style="65"/>
  </cols>
  <sheetData>
    <row r="1" spans="1:18" ht="13.5" thickBot="1" x14ac:dyDescent="0.25">
      <c r="A1" s="135" t="s">
        <v>157</v>
      </c>
      <c r="B1" s="24"/>
      <c r="C1" s="24"/>
      <c r="D1" s="24"/>
      <c r="E1" s="24"/>
      <c r="F1" s="24"/>
      <c r="G1" s="24"/>
      <c r="H1" s="24"/>
      <c r="I1" s="24"/>
      <c r="J1" s="24"/>
      <c r="K1" s="24"/>
      <c r="L1" s="24"/>
      <c r="M1" s="24"/>
      <c r="N1" s="24"/>
      <c r="O1" s="24"/>
      <c r="P1" s="24"/>
      <c r="Q1" s="24"/>
      <c r="R1" s="24"/>
    </row>
    <row r="2" spans="1:18" x14ac:dyDescent="0.2">
      <c r="A2" s="26"/>
      <c r="B2" s="17"/>
      <c r="C2" s="17"/>
      <c r="D2" s="17"/>
      <c r="E2" s="17"/>
      <c r="F2" s="17"/>
      <c r="G2" s="17"/>
      <c r="H2" s="17"/>
      <c r="I2" s="17"/>
      <c r="J2" s="17"/>
      <c r="K2" s="17"/>
      <c r="L2" s="17"/>
      <c r="M2" s="17"/>
      <c r="N2" s="17"/>
      <c r="O2" s="17"/>
      <c r="P2" s="14"/>
      <c r="Q2" s="134" t="s">
        <v>1</v>
      </c>
      <c r="R2" s="82" t="s">
        <v>2</v>
      </c>
    </row>
    <row r="3" spans="1:18" ht="13.5" thickBot="1" x14ac:dyDescent="0.25">
      <c r="A3" s="26"/>
      <c r="B3" s="17"/>
      <c r="C3" s="17"/>
      <c r="D3" s="17"/>
      <c r="E3" s="17"/>
      <c r="F3" s="17"/>
      <c r="G3" s="17"/>
      <c r="H3" s="17"/>
      <c r="I3" s="17"/>
      <c r="J3" s="17"/>
      <c r="K3" s="17"/>
      <c r="L3" s="17"/>
      <c r="M3" s="17"/>
      <c r="N3" s="17"/>
      <c r="O3" s="17"/>
      <c r="P3" s="14"/>
      <c r="Q3" s="9" t="s">
        <v>3</v>
      </c>
      <c r="R3" s="403">
        <v>2021</v>
      </c>
    </row>
    <row r="4" spans="1:18" ht="51.75" thickBot="1" x14ac:dyDescent="0.25">
      <c r="A4" s="143" t="s">
        <v>4</v>
      </c>
      <c r="B4" s="147" t="s">
        <v>158</v>
      </c>
      <c r="C4" s="143" t="s">
        <v>159</v>
      </c>
      <c r="D4" s="137" t="s">
        <v>148</v>
      </c>
      <c r="E4" s="146" t="s">
        <v>132</v>
      </c>
      <c r="F4" s="146" t="s">
        <v>160</v>
      </c>
      <c r="G4" s="142" t="s">
        <v>150</v>
      </c>
      <c r="H4" s="142" t="s">
        <v>44</v>
      </c>
      <c r="I4" s="408" t="s">
        <v>161</v>
      </c>
      <c r="J4" s="142" t="s">
        <v>21</v>
      </c>
      <c r="K4" s="78" t="s">
        <v>151</v>
      </c>
      <c r="L4" s="147" t="s">
        <v>15</v>
      </c>
      <c r="M4" s="404" t="s">
        <v>152</v>
      </c>
      <c r="N4" s="404" t="s">
        <v>153</v>
      </c>
      <c r="O4" s="139" t="s">
        <v>154</v>
      </c>
      <c r="P4" s="408" t="s">
        <v>155</v>
      </c>
      <c r="Q4" s="139" t="s">
        <v>156</v>
      </c>
      <c r="R4" s="408" t="s">
        <v>162</v>
      </c>
    </row>
    <row r="5" spans="1:18" ht="120" x14ac:dyDescent="0.25">
      <c r="A5" s="346" t="s">
        <v>305</v>
      </c>
      <c r="B5" s="468" t="s">
        <v>313</v>
      </c>
      <c r="C5" s="468" t="s">
        <v>313</v>
      </c>
      <c r="D5" s="468" t="s">
        <v>313</v>
      </c>
      <c r="E5" s="468" t="s">
        <v>313</v>
      </c>
      <c r="F5" s="468" t="s">
        <v>313</v>
      </c>
      <c r="G5" s="468" t="s">
        <v>313</v>
      </c>
      <c r="H5" s="468" t="s">
        <v>313</v>
      </c>
      <c r="I5" s="467"/>
      <c r="J5" s="468" t="s">
        <v>313</v>
      </c>
      <c r="K5" s="468" t="s">
        <v>313</v>
      </c>
      <c r="L5" s="469" t="s">
        <v>939</v>
      </c>
      <c r="M5" s="464"/>
      <c r="N5" s="464"/>
      <c r="O5" s="145" t="e">
        <f>N5/M5</f>
        <v>#DIV/0!</v>
      </c>
      <c r="P5" s="464"/>
      <c r="Q5" s="145" t="e">
        <f>N5/(M5*K5/100)</f>
        <v>#VALUE!</v>
      </c>
      <c r="R5" s="46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4"/>
  <dimension ref="A1:O30"/>
  <sheetViews>
    <sheetView topLeftCell="D1" workbookViewId="0">
      <selection activeCell="M31" sqref="M31"/>
    </sheetView>
  </sheetViews>
  <sheetFormatPr defaultColWidth="9.140625" defaultRowHeight="12.75" x14ac:dyDescent="0.2"/>
  <cols>
    <col min="1" max="1" width="9.140625" style="65"/>
    <col min="2" max="2" width="13.7109375" style="65" bestFit="1" customWidth="1"/>
    <col min="3" max="3" width="9.140625" style="65"/>
    <col min="4" max="4" width="50.85546875" style="65" customWidth="1"/>
    <col min="5" max="5" width="13.140625" style="65" bestFit="1" customWidth="1"/>
    <col min="6" max="6" width="10.42578125" style="65" customWidth="1"/>
    <col min="7" max="7" width="12" style="65" customWidth="1"/>
    <col min="8" max="8" width="9.140625" style="65"/>
    <col min="9" max="9" width="18.28515625" style="65" customWidth="1"/>
    <col min="10" max="10" width="10.7109375" style="65" customWidth="1"/>
    <col min="11" max="12" width="9.140625" style="65"/>
    <col min="13" max="13" width="9.85546875" style="65" customWidth="1"/>
    <col min="14" max="14" width="11.85546875" style="65" customWidth="1"/>
    <col min="15" max="15" width="10.85546875" style="65" customWidth="1"/>
    <col min="16" max="16384" width="9.140625" style="65"/>
  </cols>
  <sheetData>
    <row r="1" spans="1:15" ht="13.5" thickBot="1" x14ac:dyDescent="0.25">
      <c r="A1" s="148" t="s">
        <v>163</v>
      </c>
      <c r="B1" s="39"/>
      <c r="C1" s="39"/>
      <c r="D1" s="39"/>
      <c r="E1" s="39"/>
      <c r="F1" s="39"/>
      <c r="G1" s="39"/>
      <c r="H1" s="39"/>
      <c r="I1" s="39"/>
      <c r="J1" s="39"/>
      <c r="K1" s="39"/>
      <c r="L1" s="39"/>
      <c r="M1" s="39"/>
      <c r="N1" s="39"/>
      <c r="O1" s="39"/>
    </row>
    <row r="2" spans="1:15" x14ac:dyDescent="0.2">
      <c r="A2" s="40"/>
      <c r="B2" s="40"/>
      <c r="C2" s="40"/>
      <c r="D2" s="40"/>
      <c r="E2" s="40"/>
      <c r="F2" s="40"/>
      <c r="G2" s="40"/>
      <c r="H2" s="40"/>
      <c r="I2" s="40"/>
      <c r="J2" s="40"/>
      <c r="K2" s="40"/>
      <c r="L2" s="40"/>
      <c r="M2" s="39"/>
      <c r="N2" s="134" t="s">
        <v>1</v>
      </c>
      <c r="O2" s="82" t="s">
        <v>2</v>
      </c>
    </row>
    <row r="3" spans="1:15" ht="13.5" thickBot="1" x14ac:dyDescent="0.25">
      <c r="A3" s="40"/>
      <c r="B3" s="40"/>
      <c r="C3" s="40"/>
      <c r="D3" s="40"/>
      <c r="E3" s="40"/>
      <c r="F3" s="40"/>
      <c r="G3" s="40"/>
      <c r="H3" s="40"/>
      <c r="I3" s="40"/>
      <c r="J3" s="40"/>
      <c r="K3" s="40"/>
      <c r="L3" s="40"/>
      <c r="M3" s="39"/>
      <c r="N3" s="378" t="s">
        <v>3</v>
      </c>
      <c r="O3" s="403">
        <v>2021</v>
      </c>
    </row>
    <row r="4" spans="1:15" ht="51.75" thickBot="1" x14ac:dyDescent="0.25">
      <c r="A4" s="143" t="s">
        <v>4</v>
      </c>
      <c r="B4" s="138" t="s">
        <v>164</v>
      </c>
      <c r="C4" s="137" t="s">
        <v>148</v>
      </c>
      <c r="D4" s="146" t="s">
        <v>165</v>
      </c>
      <c r="E4" s="146" t="s">
        <v>32</v>
      </c>
      <c r="F4" s="143" t="s">
        <v>150</v>
      </c>
      <c r="G4" s="142" t="s">
        <v>21</v>
      </c>
      <c r="H4" s="78" t="s">
        <v>151</v>
      </c>
      <c r="I4" s="149" t="s">
        <v>15</v>
      </c>
      <c r="J4" s="404" t="s">
        <v>152</v>
      </c>
      <c r="K4" s="404" t="s">
        <v>153</v>
      </c>
      <c r="L4" s="139" t="s">
        <v>154</v>
      </c>
      <c r="M4" s="408" t="s">
        <v>155</v>
      </c>
      <c r="N4" s="139" t="s">
        <v>156</v>
      </c>
      <c r="O4" s="466" t="s">
        <v>75</v>
      </c>
    </row>
    <row r="5" spans="1:15" x14ac:dyDescent="0.2">
      <c r="A5" s="379" t="s">
        <v>305</v>
      </c>
      <c r="B5" s="380" t="s">
        <v>693</v>
      </c>
      <c r="C5" s="380" t="s">
        <v>632</v>
      </c>
      <c r="D5" s="381" t="s">
        <v>694</v>
      </c>
      <c r="E5" s="382" t="s">
        <v>634</v>
      </c>
      <c r="F5" s="383" t="s">
        <v>635</v>
      </c>
      <c r="G5" s="384" t="s">
        <v>695</v>
      </c>
      <c r="H5" s="380">
        <v>100</v>
      </c>
      <c r="I5" s="144"/>
      <c r="J5" s="464">
        <v>210</v>
      </c>
      <c r="K5" s="464">
        <v>154</v>
      </c>
      <c r="L5" s="385">
        <f>K5/J5</f>
        <v>0.73333333333333328</v>
      </c>
      <c r="M5" s="465">
        <v>0.82</v>
      </c>
      <c r="N5" s="385">
        <f>K5/(J5*H5/100)</f>
        <v>0.73333333333333328</v>
      </c>
      <c r="O5" s="467"/>
    </row>
    <row r="6" spans="1:15" x14ac:dyDescent="0.2">
      <c r="A6" s="379" t="s">
        <v>305</v>
      </c>
      <c r="B6" s="380" t="s">
        <v>693</v>
      </c>
      <c r="C6" s="380" t="s">
        <v>632</v>
      </c>
      <c r="D6" s="381" t="s">
        <v>640</v>
      </c>
      <c r="E6" s="382" t="s">
        <v>634</v>
      </c>
      <c r="F6" s="383" t="s">
        <v>635</v>
      </c>
      <c r="G6" s="384" t="s">
        <v>695</v>
      </c>
      <c r="H6" s="380">
        <v>100</v>
      </c>
      <c r="I6" s="126"/>
      <c r="J6" s="464">
        <v>210</v>
      </c>
      <c r="K6" s="464">
        <v>154</v>
      </c>
      <c r="L6" s="385">
        <f t="shared" ref="L6:L30" si="0">K6/J6</f>
        <v>0.73333333333333328</v>
      </c>
      <c r="M6" s="465">
        <v>0.82</v>
      </c>
      <c r="N6" s="385">
        <f t="shared" ref="N6:N30" si="1">K6/(J6*H6/100)</f>
        <v>0.73333333333333328</v>
      </c>
      <c r="O6" s="467"/>
    </row>
    <row r="7" spans="1:15" x14ac:dyDescent="0.2">
      <c r="A7" s="379" t="s">
        <v>305</v>
      </c>
      <c r="B7" s="380" t="s">
        <v>693</v>
      </c>
      <c r="C7" s="380" t="s">
        <v>632</v>
      </c>
      <c r="D7" s="381" t="s">
        <v>641</v>
      </c>
      <c r="E7" s="382" t="s">
        <v>634</v>
      </c>
      <c r="F7" s="383" t="s">
        <v>635</v>
      </c>
      <c r="G7" s="384" t="s">
        <v>695</v>
      </c>
      <c r="H7" s="380">
        <v>100</v>
      </c>
      <c r="I7" s="126"/>
      <c r="J7" s="464">
        <v>210</v>
      </c>
      <c r="K7" s="464">
        <v>154</v>
      </c>
      <c r="L7" s="385">
        <f t="shared" si="0"/>
        <v>0.73333333333333328</v>
      </c>
      <c r="M7" s="465">
        <v>0.82</v>
      </c>
      <c r="N7" s="385">
        <f t="shared" si="1"/>
        <v>0.73333333333333328</v>
      </c>
      <c r="O7" s="467"/>
    </row>
    <row r="8" spans="1:15" x14ac:dyDescent="0.2">
      <c r="A8" s="379" t="s">
        <v>305</v>
      </c>
      <c r="B8" s="380" t="s">
        <v>693</v>
      </c>
      <c r="C8" s="380" t="s">
        <v>632</v>
      </c>
      <c r="D8" s="381" t="s">
        <v>642</v>
      </c>
      <c r="E8" s="382" t="s">
        <v>634</v>
      </c>
      <c r="F8" s="383" t="s">
        <v>635</v>
      </c>
      <c r="G8" s="384" t="s">
        <v>695</v>
      </c>
      <c r="H8" s="380">
        <v>100</v>
      </c>
      <c r="I8" s="126"/>
      <c r="J8" s="464">
        <v>210</v>
      </c>
      <c r="K8" s="464">
        <v>154</v>
      </c>
      <c r="L8" s="385">
        <f t="shared" si="0"/>
        <v>0.73333333333333328</v>
      </c>
      <c r="M8" s="465">
        <v>0.82</v>
      </c>
      <c r="N8" s="385">
        <f t="shared" si="1"/>
        <v>0.73333333333333328</v>
      </c>
      <c r="O8" s="467"/>
    </row>
    <row r="9" spans="1:15" x14ac:dyDescent="0.2">
      <c r="A9" s="379" t="s">
        <v>305</v>
      </c>
      <c r="B9" s="380" t="s">
        <v>693</v>
      </c>
      <c r="C9" s="380" t="s">
        <v>632</v>
      </c>
      <c r="D9" s="381" t="s">
        <v>645</v>
      </c>
      <c r="E9" s="382" t="s">
        <v>634</v>
      </c>
      <c r="F9" s="383" t="s">
        <v>635</v>
      </c>
      <c r="G9" s="384" t="s">
        <v>695</v>
      </c>
      <c r="H9" s="380">
        <v>100</v>
      </c>
      <c r="I9" s="150"/>
      <c r="J9" s="464">
        <v>210</v>
      </c>
      <c r="K9" s="464">
        <v>154</v>
      </c>
      <c r="L9" s="385">
        <f t="shared" si="0"/>
        <v>0.73333333333333328</v>
      </c>
      <c r="M9" s="465">
        <v>0.82</v>
      </c>
      <c r="N9" s="385">
        <f t="shared" si="1"/>
        <v>0.73333333333333328</v>
      </c>
      <c r="O9" s="467"/>
    </row>
    <row r="10" spans="1:15" x14ac:dyDescent="0.2">
      <c r="A10" s="379" t="s">
        <v>305</v>
      </c>
      <c r="B10" s="380" t="s">
        <v>693</v>
      </c>
      <c r="C10" s="380" t="s">
        <v>632</v>
      </c>
      <c r="D10" s="381" t="s">
        <v>696</v>
      </c>
      <c r="E10" s="382" t="s">
        <v>634</v>
      </c>
      <c r="F10" s="383" t="s">
        <v>635</v>
      </c>
      <c r="G10" s="384" t="s">
        <v>695</v>
      </c>
      <c r="H10" s="380">
        <v>100</v>
      </c>
      <c r="I10" s="126"/>
      <c r="J10" s="464">
        <v>210</v>
      </c>
      <c r="K10" s="464">
        <v>154</v>
      </c>
      <c r="L10" s="385">
        <f t="shared" si="0"/>
        <v>0.73333333333333328</v>
      </c>
      <c r="M10" s="465">
        <v>0.82</v>
      </c>
      <c r="N10" s="385">
        <f t="shared" si="1"/>
        <v>0.73333333333333328</v>
      </c>
      <c r="O10" s="467"/>
    </row>
    <row r="11" spans="1:15" x14ac:dyDescent="0.2">
      <c r="A11" s="379" t="s">
        <v>305</v>
      </c>
      <c r="B11" s="380" t="s">
        <v>693</v>
      </c>
      <c r="C11" s="380" t="s">
        <v>632</v>
      </c>
      <c r="D11" s="381" t="s">
        <v>697</v>
      </c>
      <c r="E11" s="382" t="s">
        <v>634</v>
      </c>
      <c r="F11" s="383" t="s">
        <v>635</v>
      </c>
      <c r="G11" s="384" t="s">
        <v>695</v>
      </c>
      <c r="H11" s="380">
        <v>100</v>
      </c>
      <c r="I11" s="150"/>
      <c r="J11" s="464">
        <v>210</v>
      </c>
      <c r="K11" s="464">
        <v>154</v>
      </c>
      <c r="L11" s="385">
        <f t="shared" si="0"/>
        <v>0.73333333333333328</v>
      </c>
      <c r="M11" s="465">
        <v>0.82</v>
      </c>
      <c r="N11" s="385">
        <f t="shared" si="1"/>
        <v>0.73333333333333328</v>
      </c>
      <c r="O11" s="467"/>
    </row>
    <row r="12" spans="1:15" x14ac:dyDescent="0.2">
      <c r="A12" s="379" t="s">
        <v>305</v>
      </c>
      <c r="B12" s="380" t="s">
        <v>693</v>
      </c>
      <c r="C12" s="380" t="s">
        <v>632</v>
      </c>
      <c r="D12" s="381" t="s">
        <v>698</v>
      </c>
      <c r="E12" s="382" t="s">
        <v>634</v>
      </c>
      <c r="F12" s="383" t="s">
        <v>635</v>
      </c>
      <c r="G12" s="384" t="s">
        <v>695</v>
      </c>
      <c r="H12" s="380">
        <v>100</v>
      </c>
      <c r="I12" s="126"/>
      <c r="J12" s="464">
        <v>210</v>
      </c>
      <c r="K12" s="464">
        <v>154</v>
      </c>
      <c r="L12" s="385">
        <f t="shared" si="0"/>
        <v>0.73333333333333328</v>
      </c>
      <c r="M12" s="465">
        <v>0.82</v>
      </c>
      <c r="N12" s="385">
        <f t="shared" si="1"/>
        <v>0.73333333333333328</v>
      </c>
      <c r="O12" s="467"/>
    </row>
    <row r="13" spans="1:15" x14ac:dyDescent="0.2">
      <c r="A13" s="379" t="s">
        <v>305</v>
      </c>
      <c r="B13" s="380" t="s">
        <v>693</v>
      </c>
      <c r="C13" s="380" t="s">
        <v>632</v>
      </c>
      <c r="D13" s="381" t="s">
        <v>652</v>
      </c>
      <c r="E13" s="382" t="s">
        <v>634</v>
      </c>
      <c r="F13" s="383" t="s">
        <v>635</v>
      </c>
      <c r="G13" s="384" t="s">
        <v>695</v>
      </c>
      <c r="H13" s="380">
        <v>100</v>
      </c>
      <c r="I13" s="150"/>
      <c r="J13" s="464">
        <v>210</v>
      </c>
      <c r="K13" s="464">
        <v>154</v>
      </c>
      <c r="L13" s="385">
        <f t="shared" si="0"/>
        <v>0.73333333333333328</v>
      </c>
      <c r="M13" s="465">
        <v>0.82</v>
      </c>
      <c r="N13" s="385">
        <f t="shared" si="1"/>
        <v>0.73333333333333328</v>
      </c>
      <c r="O13" s="467"/>
    </row>
    <row r="14" spans="1:15" x14ac:dyDescent="0.2">
      <c r="A14" s="379" t="s">
        <v>305</v>
      </c>
      <c r="B14" s="380" t="s">
        <v>693</v>
      </c>
      <c r="C14" s="380" t="s">
        <v>632</v>
      </c>
      <c r="D14" s="381" t="s">
        <v>653</v>
      </c>
      <c r="E14" s="382" t="s">
        <v>634</v>
      </c>
      <c r="F14" s="383" t="s">
        <v>635</v>
      </c>
      <c r="G14" s="384" t="s">
        <v>695</v>
      </c>
      <c r="H14" s="380">
        <v>100</v>
      </c>
      <c r="I14" s="126"/>
      <c r="J14" s="464">
        <v>210</v>
      </c>
      <c r="K14" s="464">
        <v>154</v>
      </c>
      <c r="L14" s="385">
        <f t="shared" si="0"/>
        <v>0.73333333333333328</v>
      </c>
      <c r="M14" s="465">
        <v>0.82</v>
      </c>
      <c r="N14" s="385">
        <f t="shared" si="1"/>
        <v>0.73333333333333328</v>
      </c>
      <c r="O14" s="467"/>
    </row>
    <row r="15" spans="1:15" x14ac:dyDescent="0.2">
      <c r="A15" s="379" t="s">
        <v>305</v>
      </c>
      <c r="B15" s="380" t="s">
        <v>693</v>
      </c>
      <c r="C15" s="380" t="s">
        <v>632</v>
      </c>
      <c r="D15" s="381" t="s">
        <v>699</v>
      </c>
      <c r="E15" s="382" t="s">
        <v>634</v>
      </c>
      <c r="F15" s="383" t="s">
        <v>635</v>
      </c>
      <c r="G15" s="384" t="s">
        <v>695</v>
      </c>
      <c r="H15" s="380">
        <v>100</v>
      </c>
      <c r="I15" s="150"/>
      <c r="J15" s="464">
        <v>210</v>
      </c>
      <c r="K15" s="464">
        <v>154</v>
      </c>
      <c r="L15" s="385">
        <f t="shared" si="0"/>
        <v>0.73333333333333328</v>
      </c>
      <c r="M15" s="465">
        <v>0.82</v>
      </c>
      <c r="N15" s="385">
        <f t="shared" si="1"/>
        <v>0.73333333333333328</v>
      </c>
      <c r="O15" s="467"/>
    </row>
    <row r="16" spans="1:15" x14ac:dyDescent="0.2">
      <c r="A16" s="379" t="s">
        <v>305</v>
      </c>
      <c r="B16" s="380" t="s">
        <v>693</v>
      </c>
      <c r="C16" s="380" t="s">
        <v>632</v>
      </c>
      <c r="D16" s="381" t="s">
        <v>700</v>
      </c>
      <c r="E16" s="382" t="s">
        <v>634</v>
      </c>
      <c r="F16" s="383" t="s">
        <v>635</v>
      </c>
      <c r="G16" s="384" t="s">
        <v>695</v>
      </c>
      <c r="H16" s="380">
        <v>100</v>
      </c>
      <c r="I16" s="126"/>
      <c r="J16" s="464">
        <v>210</v>
      </c>
      <c r="K16" s="464">
        <v>154</v>
      </c>
      <c r="L16" s="385">
        <f t="shared" si="0"/>
        <v>0.73333333333333328</v>
      </c>
      <c r="M16" s="465">
        <v>0.82</v>
      </c>
      <c r="N16" s="385">
        <f t="shared" si="1"/>
        <v>0.73333333333333328</v>
      </c>
      <c r="O16" s="467"/>
    </row>
    <row r="17" spans="1:15" x14ac:dyDescent="0.2">
      <c r="A17" s="379" t="s">
        <v>305</v>
      </c>
      <c r="B17" s="380" t="s">
        <v>693</v>
      </c>
      <c r="C17" s="380" t="s">
        <v>632</v>
      </c>
      <c r="D17" s="381" t="s">
        <v>701</v>
      </c>
      <c r="E17" s="382" t="s">
        <v>634</v>
      </c>
      <c r="F17" s="383" t="s">
        <v>635</v>
      </c>
      <c r="G17" s="384" t="s">
        <v>695</v>
      </c>
      <c r="H17" s="380">
        <v>100</v>
      </c>
      <c r="I17" s="150"/>
      <c r="J17" s="464">
        <v>210</v>
      </c>
      <c r="K17" s="464">
        <v>154</v>
      </c>
      <c r="L17" s="385">
        <f t="shared" si="0"/>
        <v>0.73333333333333328</v>
      </c>
      <c r="M17" s="465">
        <v>0.82</v>
      </c>
      <c r="N17" s="385">
        <f t="shared" si="1"/>
        <v>0.73333333333333328</v>
      </c>
      <c r="O17" s="467"/>
    </row>
    <row r="18" spans="1:15" x14ac:dyDescent="0.2">
      <c r="A18" s="379" t="s">
        <v>305</v>
      </c>
      <c r="B18" s="380" t="s">
        <v>693</v>
      </c>
      <c r="C18" s="380" t="s">
        <v>632</v>
      </c>
      <c r="D18" s="381" t="s">
        <v>702</v>
      </c>
      <c r="E18" s="382" t="s">
        <v>634</v>
      </c>
      <c r="F18" s="383" t="s">
        <v>635</v>
      </c>
      <c r="G18" s="384" t="s">
        <v>695</v>
      </c>
      <c r="H18" s="380">
        <v>100</v>
      </c>
      <c r="I18" s="126"/>
      <c r="J18" s="464">
        <v>210</v>
      </c>
      <c r="K18" s="464">
        <v>154</v>
      </c>
      <c r="L18" s="385">
        <f t="shared" si="0"/>
        <v>0.73333333333333328</v>
      </c>
      <c r="M18" s="465">
        <v>0.82</v>
      </c>
      <c r="N18" s="385">
        <f t="shared" si="1"/>
        <v>0.73333333333333328</v>
      </c>
      <c r="O18" s="467"/>
    </row>
    <row r="19" spans="1:15" x14ac:dyDescent="0.2">
      <c r="A19" s="379" t="s">
        <v>305</v>
      </c>
      <c r="B19" s="380" t="s">
        <v>693</v>
      </c>
      <c r="C19" s="380" t="s">
        <v>632</v>
      </c>
      <c r="D19" s="381" t="s">
        <v>703</v>
      </c>
      <c r="E19" s="382" t="s">
        <v>634</v>
      </c>
      <c r="F19" s="383" t="s">
        <v>635</v>
      </c>
      <c r="G19" s="384" t="s">
        <v>695</v>
      </c>
      <c r="H19" s="380">
        <v>100</v>
      </c>
      <c r="I19" s="150"/>
      <c r="J19" s="464">
        <v>210</v>
      </c>
      <c r="K19" s="464">
        <v>154</v>
      </c>
      <c r="L19" s="385">
        <f t="shared" si="0"/>
        <v>0.73333333333333328</v>
      </c>
      <c r="M19" s="465">
        <v>0.82</v>
      </c>
      <c r="N19" s="385">
        <f t="shared" si="1"/>
        <v>0.73333333333333328</v>
      </c>
      <c r="O19" s="467"/>
    </row>
    <row r="20" spans="1:15" x14ac:dyDescent="0.2">
      <c r="A20" s="379" t="s">
        <v>305</v>
      </c>
      <c r="B20" s="380" t="s">
        <v>693</v>
      </c>
      <c r="C20" s="380" t="s">
        <v>632</v>
      </c>
      <c r="D20" s="381" t="s">
        <v>704</v>
      </c>
      <c r="E20" s="382" t="s">
        <v>634</v>
      </c>
      <c r="F20" s="383" t="s">
        <v>635</v>
      </c>
      <c r="G20" s="384" t="s">
        <v>695</v>
      </c>
      <c r="H20" s="380">
        <v>100</v>
      </c>
      <c r="I20" s="126"/>
      <c r="J20" s="464">
        <v>210</v>
      </c>
      <c r="K20" s="464">
        <v>154</v>
      </c>
      <c r="L20" s="385">
        <f t="shared" si="0"/>
        <v>0.73333333333333328</v>
      </c>
      <c r="M20" s="465">
        <v>0.82</v>
      </c>
      <c r="N20" s="385">
        <f t="shared" si="1"/>
        <v>0.73333333333333328</v>
      </c>
      <c r="O20" s="467"/>
    </row>
    <row r="21" spans="1:15" x14ac:dyDescent="0.2">
      <c r="A21" s="379" t="s">
        <v>305</v>
      </c>
      <c r="B21" s="380" t="s">
        <v>693</v>
      </c>
      <c r="C21" s="380" t="s">
        <v>632</v>
      </c>
      <c r="D21" s="381" t="s">
        <v>685</v>
      </c>
      <c r="E21" s="382" t="s">
        <v>634</v>
      </c>
      <c r="F21" s="383" t="s">
        <v>635</v>
      </c>
      <c r="G21" s="384" t="s">
        <v>695</v>
      </c>
      <c r="H21" s="380">
        <v>100</v>
      </c>
      <c r="I21" s="150"/>
      <c r="J21" s="464">
        <v>210</v>
      </c>
      <c r="K21" s="464">
        <v>154</v>
      </c>
      <c r="L21" s="385">
        <f t="shared" si="0"/>
        <v>0.73333333333333328</v>
      </c>
      <c r="M21" s="465">
        <v>0.82</v>
      </c>
      <c r="N21" s="385">
        <f t="shared" si="1"/>
        <v>0.73333333333333328</v>
      </c>
      <c r="O21" s="467"/>
    </row>
    <row r="22" spans="1:15" x14ac:dyDescent="0.2">
      <c r="A22" s="379" t="s">
        <v>305</v>
      </c>
      <c r="B22" s="380" t="s">
        <v>693</v>
      </c>
      <c r="C22" s="380" t="s">
        <v>632</v>
      </c>
      <c r="D22" s="381" t="s">
        <v>661</v>
      </c>
      <c r="E22" s="382" t="s">
        <v>634</v>
      </c>
      <c r="F22" s="383" t="s">
        <v>635</v>
      </c>
      <c r="G22" s="384" t="s">
        <v>695</v>
      </c>
      <c r="H22" s="380">
        <v>100</v>
      </c>
      <c r="I22" s="126"/>
      <c r="J22" s="464">
        <v>210</v>
      </c>
      <c r="K22" s="464">
        <v>154</v>
      </c>
      <c r="L22" s="385">
        <f t="shared" si="0"/>
        <v>0.73333333333333328</v>
      </c>
      <c r="M22" s="465">
        <v>0.82</v>
      </c>
      <c r="N22" s="385">
        <f t="shared" si="1"/>
        <v>0.73333333333333328</v>
      </c>
      <c r="O22" s="467"/>
    </row>
    <row r="23" spans="1:15" x14ac:dyDescent="0.2">
      <c r="A23" s="379" t="s">
        <v>305</v>
      </c>
      <c r="B23" s="380" t="s">
        <v>693</v>
      </c>
      <c r="C23" s="380" t="s">
        <v>632</v>
      </c>
      <c r="D23" s="381" t="s">
        <v>705</v>
      </c>
      <c r="E23" s="382" t="s">
        <v>634</v>
      </c>
      <c r="F23" s="383" t="s">
        <v>635</v>
      </c>
      <c r="G23" s="386" t="s">
        <v>695</v>
      </c>
      <c r="H23" s="380">
        <v>100</v>
      </c>
      <c r="I23" s="150"/>
      <c r="J23" s="464">
        <v>210</v>
      </c>
      <c r="K23" s="464">
        <v>154</v>
      </c>
      <c r="L23" s="385">
        <f t="shared" si="0"/>
        <v>0.73333333333333328</v>
      </c>
      <c r="M23" s="465">
        <v>0.82</v>
      </c>
      <c r="N23" s="385">
        <f t="shared" si="1"/>
        <v>0.73333333333333328</v>
      </c>
      <c r="O23" s="467"/>
    </row>
    <row r="24" spans="1:15" x14ac:dyDescent="0.2">
      <c r="A24" s="379" t="s">
        <v>305</v>
      </c>
      <c r="B24" s="380" t="s">
        <v>693</v>
      </c>
      <c r="C24" s="380" t="s">
        <v>632</v>
      </c>
      <c r="D24" s="381" t="s">
        <v>706</v>
      </c>
      <c r="E24" s="382" t="s">
        <v>634</v>
      </c>
      <c r="F24" s="383" t="s">
        <v>635</v>
      </c>
      <c r="G24" s="386" t="s">
        <v>695</v>
      </c>
      <c r="H24" s="380">
        <v>100</v>
      </c>
      <c r="I24" s="126"/>
      <c r="J24" s="464">
        <v>210</v>
      </c>
      <c r="K24" s="464">
        <v>154</v>
      </c>
      <c r="L24" s="385">
        <f t="shared" si="0"/>
        <v>0.73333333333333328</v>
      </c>
      <c r="M24" s="465">
        <v>0.82</v>
      </c>
      <c r="N24" s="385">
        <f>K24/(J24*H24/100)</f>
        <v>0.73333333333333328</v>
      </c>
      <c r="O24" s="467"/>
    </row>
    <row r="25" spans="1:15" x14ac:dyDescent="0.2">
      <c r="A25" s="379" t="s">
        <v>305</v>
      </c>
      <c r="B25" s="380" t="s">
        <v>693</v>
      </c>
      <c r="C25" s="380" t="s">
        <v>632</v>
      </c>
      <c r="D25" s="381" t="s">
        <v>707</v>
      </c>
      <c r="E25" s="382" t="s">
        <v>634</v>
      </c>
      <c r="F25" s="383" t="s">
        <v>635</v>
      </c>
      <c r="G25" s="386" t="s">
        <v>695</v>
      </c>
      <c r="H25" s="380">
        <v>100</v>
      </c>
      <c r="I25" s="150"/>
      <c r="J25" s="464">
        <v>210</v>
      </c>
      <c r="K25" s="464">
        <v>154</v>
      </c>
      <c r="L25" s="385">
        <f t="shared" si="0"/>
        <v>0.73333333333333328</v>
      </c>
      <c r="M25" s="465">
        <v>0.82</v>
      </c>
      <c r="N25" s="385">
        <f t="shared" si="1"/>
        <v>0.73333333333333328</v>
      </c>
      <c r="O25" s="467"/>
    </row>
    <row r="26" spans="1:15" x14ac:dyDescent="0.2">
      <c r="A26" s="379" t="s">
        <v>305</v>
      </c>
      <c r="B26" s="380" t="s">
        <v>693</v>
      </c>
      <c r="C26" s="379" t="s">
        <v>677</v>
      </c>
      <c r="D26" s="381" t="s">
        <v>678</v>
      </c>
      <c r="E26" s="382" t="s">
        <v>634</v>
      </c>
      <c r="F26" s="383" t="s">
        <v>635</v>
      </c>
      <c r="G26" s="386" t="s">
        <v>695</v>
      </c>
      <c r="H26" s="380">
        <v>100</v>
      </c>
      <c r="I26" s="126"/>
      <c r="J26" s="464">
        <v>210</v>
      </c>
      <c r="K26" s="464">
        <v>154</v>
      </c>
      <c r="L26" s="385">
        <f t="shared" si="0"/>
        <v>0.73333333333333328</v>
      </c>
      <c r="M26" s="465">
        <v>0.82</v>
      </c>
      <c r="N26" s="385">
        <f t="shared" si="1"/>
        <v>0.73333333333333328</v>
      </c>
      <c r="O26" s="467"/>
    </row>
    <row r="27" spans="1:15" x14ac:dyDescent="0.2">
      <c r="A27" s="379" t="s">
        <v>305</v>
      </c>
      <c r="B27" s="380" t="s">
        <v>693</v>
      </c>
      <c r="C27" s="379" t="s">
        <v>677</v>
      </c>
      <c r="D27" s="381" t="s">
        <v>681</v>
      </c>
      <c r="E27" s="382" t="s">
        <v>634</v>
      </c>
      <c r="F27" s="383" t="s">
        <v>635</v>
      </c>
      <c r="G27" s="386" t="s">
        <v>695</v>
      </c>
      <c r="H27" s="380">
        <v>100</v>
      </c>
      <c r="I27" s="150"/>
      <c r="J27" s="464">
        <v>210</v>
      </c>
      <c r="K27" s="464">
        <v>154</v>
      </c>
      <c r="L27" s="385">
        <f t="shared" si="0"/>
        <v>0.73333333333333328</v>
      </c>
      <c r="M27" s="465">
        <v>0.82</v>
      </c>
      <c r="N27" s="385">
        <f t="shared" si="1"/>
        <v>0.73333333333333328</v>
      </c>
      <c r="O27" s="467"/>
    </row>
    <row r="28" spans="1:15" ht="30" x14ac:dyDescent="0.2">
      <c r="A28" s="379" t="s">
        <v>305</v>
      </c>
      <c r="B28" s="380" t="s">
        <v>693</v>
      </c>
      <c r="C28" s="387" t="s">
        <v>677</v>
      </c>
      <c r="D28" s="381" t="s">
        <v>682</v>
      </c>
      <c r="E28" s="382" t="s">
        <v>634</v>
      </c>
      <c r="F28" s="383" t="s">
        <v>635</v>
      </c>
      <c r="G28" s="386" t="s">
        <v>695</v>
      </c>
      <c r="H28" s="380">
        <v>100</v>
      </c>
      <c r="I28" s="485" t="s">
        <v>940</v>
      </c>
      <c r="J28" s="464">
        <v>210</v>
      </c>
      <c r="K28" s="464">
        <v>154</v>
      </c>
      <c r="L28" s="385">
        <f t="shared" si="0"/>
        <v>0.73333333333333328</v>
      </c>
      <c r="M28" s="465">
        <v>0.82</v>
      </c>
      <c r="N28" s="385">
        <f t="shared" si="1"/>
        <v>0.73333333333333328</v>
      </c>
      <c r="O28" s="467"/>
    </row>
    <row r="29" spans="1:15" ht="30" x14ac:dyDescent="0.2">
      <c r="A29" s="379" t="s">
        <v>305</v>
      </c>
      <c r="B29" s="380" t="s">
        <v>693</v>
      </c>
      <c r="C29" s="387" t="s">
        <v>677</v>
      </c>
      <c r="D29" s="381" t="s">
        <v>683</v>
      </c>
      <c r="E29" s="382" t="s">
        <v>634</v>
      </c>
      <c r="F29" s="383" t="s">
        <v>635</v>
      </c>
      <c r="G29" s="386" t="s">
        <v>695</v>
      </c>
      <c r="H29" s="380">
        <v>100</v>
      </c>
      <c r="I29" s="485" t="s">
        <v>940</v>
      </c>
      <c r="J29" s="464">
        <v>210</v>
      </c>
      <c r="K29" s="464">
        <v>154</v>
      </c>
      <c r="L29" s="385">
        <f t="shared" si="0"/>
        <v>0.73333333333333328</v>
      </c>
      <c r="M29" s="465">
        <v>0.82</v>
      </c>
      <c r="N29" s="385">
        <f t="shared" si="1"/>
        <v>0.73333333333333328</v>
      </c>
      <c r="O29" s="467"/>
    </row>
    <row r="30" spans="1:15" x14ac:dyDescent="0.2">
      <c r="A30" s="379" t="s">
        <v>305</v>
      </c>
      <c r="B30" s="380" t="s">
        <v>693</v>
      </c>
      <c r="C30" s="387" t="s">
        <v>677</v>
      </c>
      <c r="D30" s="381" t="s">
        <v>685</v>
      </c>
      <c r="E30" s="382" t="s">
        <v>634</v>
      </c>
      <c r="F30" s="383" t="s">
        <v>635</v>
      </c>
      <c r="G30" s="386" t="s">
        <v>695</v>
      </c>
      <c r="H30" s="380">
        <v>100</v>
      </c>
      <c r="I30" s="126"/>
      <c r="J30" s="464">
        <v>210</v>
      </c>
      <c r="K30" s="464">
        <v>154</v>
      </c>
      <c r="L30" s="385">
        <f t="shared" si="0"/>
        <v>0.73333333333333328</v>
      </c>
      <c r="M30" s="465">
        <v>0.82</v>
      </c>
      <c r="N30" s="385">
        <f t="shared" si="1"/>
        <v>0.73333333333333328</v>
      </c>
      <c r="O30" s="467"/>
    </row>
  </sheetData>
  <autoFilter ref="A4:O4"/>
  <dataValidations count="1">
    <dataValidation type="list" allowBlank="1" showInputMessage="1" showErrorMessage="1" sqref="F5:F30">
      <formula1>#REF!</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Z13"/>
  <sheetViews>
    <sheetView topLeftCell="P1" zoomScale="90" zoomScaleNormal="90" workbookViewId="0">
      <selection activeCell="M31" sqref="M31"/>
    </sheetView>
  </sheetViews>
  <sheetFormatPr defaultColWidth="9.140625" defaultRowHeight="12.75" x14ac:dyDescent="0.2"/>
  <cols>
    <col min="1" max="1" width="9.140625" style="65"/>
    <col min="2" max="2" width="12.140625" style="65" customWidth="1"/>
    <col min="3" max="3" width="26.42578125" style="65" customWidth="1"/>
    <col min="4" max="5" width="9.140625" style="65"/>
    <col min="6" max="6" width="27.85546875" style="65" customWidth="1"/>
    <col min="7" max="7" width="11.7109375" style="65" customWidth="1"/>
    <col min="8" max="8" width="10" style="65" customWidth="1"/>
    <col min="9" max="9" width="9.140625" style="65"/>
    <col min="10" max="10" width="14.28515625" style="65" customWidth="1"/>
    <col min="11" max="11" width="11.28515625" style="65" customWidth="1"/>
    <col min="12" max="13" width="10.85546875" style="65" customWidth="1"/>
    <col min="14" max="14" width="9.140625" style="65"/>
    <col min="15" max="15" width="66.28515625" style="65" customWidth="1"/>
    <col min="16" max="18" width="9.140625" style="65"/>
    <col min="19" max="19" width="10.140625" style="65" customWidth="1"/>
    <col min="20" max="22" width="9.140625" style="65"/>
    <col min="23" max="23" width="10" style="65" customWidth="1"/>
    <col min="24" max="24" width="9.140625" style="65"/>
    <col min="25" max="25" width="45.85546875" style="65" customWidth="1"/>
    <col min="26" max="16384" width="9.140625" style="65"/>
  </cols>
  <sheetData>
    <row r="1" spans="1:26" ht="13.5" thickBot="1" x14ac:dyDescent="0.25">
      <c r="A1" s="152" t="s">
        <v>166</v>
      </c>
      <c r="B1" s="153"/>
      <c r="C1" s="153"/>
      <c r="D1" s="153"/>
      <c r="E1" s="153"/>
      <c r="F1" s="153"/>
      <c r="G1" s="153"/>
      <c r="H1" s="153"/>
      <c r="I1" s="153"/>
      <c r="J1" s="153"/>
      <c r="K1" s="153"/>
      <c r="L1" s="153"/>
      <c r="M1" s="153"/>
      <c r="N1" s="153"/>
      <c r="O1" s="153"/>
      <c r="P1" s="154"/>
      <c r="Q1" s="154"/>
      <c r="R1" s="154"/>
      <c r="S1" s="154"/>
      <c r="T1" s="154"/>
      <c r="U1" s="154"/>
      <c r="V1" s="154"/>
      <c r="W1" s="154"/>
      <c r="X1" s="154"/>
      <c r="Y1" s="154"/>
    </row>
    <row r="2" spans="1:26" x14ac:dyDescent="0.2">
      <c r="A2" s="153"/>
      <c r="B2" s="153"/>
      <c r="C2" s="153"/>
      <c r="D2" s="153"/>
      <c r="E2" s="153"/>
      <c r="F2" s="153"/>
      <c r="G2" s="153"/>
      <c r="H2" s="153"/>
      <c r="I2" s="153"/>
      <c r="J2" s="153"/>
      <c r="K2" s="153"/>
      <c r="L2" s="153"/>
      <c r="M2" s="153"/>
      <c r="N2" s="153"/>
      <c r="O2" s="153"/>
      <c r="P2" s="154"/>
      <c r="Q2" s="154"/>
      <c r="R2" s="226"/>
      <c r="S2" s="154"/>
      <c r="T2" s="154"/>
      <c r="U2" s="154"/>
      <c r="V2" s="154"/>
      <c r="W2" s="154"/>
      <c r="X2" s="134" t="s">
        <v>1</v>
      </c>
      <c r="Y2" s="82" t="s">
        <v>2</v>
      </c>
    </row>
    <row r="3" spans="1:26" ht="13.5" thickBot="1" x14ac:dyDescent="0.25">
      <c r="A3" s="153"/>
      <c r="B3" s="153"/>
      <c r="C3" s="153"/>
      <c r="D3" s="153"/>
      <c r="E3" s="153"/>
      <c r="F3" s="153"/>
      <c r="G3" s="153"/>
      <c r="H3" s="153"/>
      <c r="I3" s="153"/>
      <c r="J3" s="153"/>
      <c r="K3" s="153"/>
      <c r="L3" s="153"/>
      <c r="M3" s="153"/>
      <c r="N3" s="153"/>
      <c r="O3" s="153"/>
      <c r="P3" s="155"/>
      <c r="Q3" s="155"/>
      <c r="R3" s="155"/>
      <c r="S3" s="155"/>
      <c r="T3" s="155"/>
      <c r="U3" s="155"/>
      <c r="V3" s="155"/>
      <c r="W3" s="155"/>
      <c r="X3" s="227" t="s">
        <v>3</v>
      </c>
      <c r="Y3" s="403">
        <v>2021</v>
      </c>
    </row>
    <row r="4" spans="1:26" ht="79.5" thickBot="1" x14ac:dyDescent="0.25">
      <c r="A4" s="156" t="s">
        <v>4</v>
      </c>
      <c r="B4" s="157" t="s">
        <v>167</v>
      </c>
      <c r="C4" s="156" t="s">
        <v>7</v>
      </c>
      <c r="D4" s="157" t="s">
        <v>8</v>
      </c>
      <c r="E4" s="157" t="s">
        <v>78</v>
      </c>
      <c r="F4" s="157" t="s">
        <v>79</v>
      </c>
      <c r="G4" s="157" t="s">
        <v>168</v>
      </c>
      <c r="H4" s="156" t="s">
        <v>169</v>
      </c>
      <c r="I4" s="158" t="s">
        <v>170</v>
      </c>
      <c r="J4" s="158" t="s">
        <v>171</v>
      </c>
      <c r="K4" s="159" t="s">
        <v>172</v>
      </c>
      <c r="L4" s="159" t="s">
        <v>5</v>
      </c>
      <c r="M4" s="157" t="s">
        <v>173</v>
      </c>
      <c r="N4" s="159" t="s">
        <v>174</v>
      </c>
      <c r="O4" s="159" t="s">
        <v>15</v>
      </c>
      <c r="P4" s="456" t="s">
        <v>83</v>
      </c>
      <c r="Q4" s="456" t="s">
        <v>84</v>
      </c>
      <c r="R4" s="160" t="s">
        <v>175</v>
      </c>
      <c r="S4" s="456" t="s">
        <v>176</v>
      </c>
      <c r="T4" s="456" t="s">
        <v>177</v>
      </c>
      <c r="U4" s="456" t="s">
        <v>178</v>
      </c>
      <c r="V4" s="456" t="s">
        <v>179</v>
      </c>
      <c r="W4" s="456" t="s">
        <v>180</v>
      </c>
      <c r="X4" s="456" t="s">
        <v>181</v>
      </c>
      <c r="Y4" s="456" t="s">
        <v>59</v>
      </c>
    </row>
    <row r="5" spans="1:26" ht="38.25" x14ac:dyDescent="0.2">
      <c r="A5" s="228" t="s">
        <v>305</v>
      </c>
      <c r="B5" s="203" t="s">
        <v>305</v>
      </c>
      <c r="C5" s="229" t="s">
        <v>307</v>
      </c>
      <c r="D5" s="203" t="s">
        <v>308</v>
      </c>
      <c r="E5" s="203" t="s">
        <v>309</v>
      </c>
      <c r="F5" s="230" t="s">
        <v>385</v>
      </c>
      <c r="G5" s="231" t="s">
        <v>386</v>
      </c>
      <c r="H5" s="232" t="s">
        <v>409</v>
      </c>
      <c r="I5" s="203" t="s">
        <v>410</v>
      </c>
      <c r="J5" s="203" t="s">
        <v>411</v>
      </c>
      <c r="K5" s="233" t="s">
        <v>412</v>
      </c>
      <c r="L5" s="203">
        <v>2018</v>
      </c>
      <c r="M5" s="204">
        <v>41390</v>
      </c>
      <c r="N5" s="203">
        <v>80</v>
      </c>
      <c r="O5" s="232" t="s">
        <v>413</v>
      </c>
      <c r="P5" s="457">
        <v>28340</v>
      </c>
      <c r="Q5" s="457">
        <v>73</v>
      </c>
      <c r="R5" s="234">
        <f>Q5/N5*100</f>
        <v>91.25</v>
      </c>
      <c r="S5" s="457">
        <v>518</v>
      </c>
      <c r="T5" s="457">
        <v>38</v>
      </c>
      <c r="U5" s="457">
        <v>28340</v>
      </c>
      <c r="V5" s="457">
        <v>73</v>
      </c>
      <c r="W5" s="457">
        <v>38</v>
      </c>
      <c r="X5" s="457">
        <v>13784</v>
      </c>
      <c r="Y5" s="593"/>
      <c r="Z5" s="235"/>
    </row>
    <row r="6" spans="1:26" ht="79.900000000000006" customHeight="1" x14ac:dyDescent="0.2">
      <c r="A6" s="228" t="s">
        <v>305</v>
      </c>
      <c r="B6" s="203" t="s">
        <v>305</v>
      </c>
      <c r="C6" s="203" t="s">
        <v>307</v>
      </c>
      <c r="D6" s="203" t="s">
        <v>308</v>
      </c>
      <c r="E6" s="203" t="s">
        <v>309</v>
      </c>
      <c r="F6" s="230" t="s">
        <v>385</v>
      </c>
      <c r="G6" s="236" t="s">
        <v>393</v>
      </c>
      <c r="H6" s="232" t="s">
        <v>409</v>
      </c>
      <c r="I6" s="203" t="s">
        <v>410</v>
      </c>
      <c r="J6" s="203" t="s">
        <v>411</v>
      </c>
      <c r="K6" s="233" t="s">
        <v>412</v>
      </c>
      <c r="L6" s="203">
        <v>2018</v>
      </c>
      <c r="M6" s="232">
        <v>7227</v>
      </c>
      <c r="N6" s="232">
        <v>19</v>
      </c>
      <c r="O6" s="232" t="s">
        <v>413</v>
      </c>
      <c r="P6" s="458">
        <v>5556</v>
      </c>
      <c r="Q6" s="458">
        <v>15</v>
      </c>
      <c r="R6" s="234">
        <f t="shared" ref="R6:R13" si="0">Q6/N6*100</f>
        <v>78.94736842105263</v>
      </c>
      <c r="S6" s="458">
        <v>127</v>
      </c>
      <c r="T6" s="458">
        <v>10</v>
      </c>
      <c r="U6" s="458">
        <v>5556</v>
      </c>
      <c r="V6" s="458">
        <v>15</v>
      </c>
      <c r="W6" s="458">
        <v>11</v>
      </c>
      <c r="X6" s="458">
        <v>1544</v>
      </c>
      <c r="Y6" s="593" t="s">
        <v>1083</v>
      </c>
      <c r="Z6" s="594"/>
    </row>
    <row r="7" spans="1:26" ht="79.900000000000006" customHeight="1" x14ac:dyDescent="0.2">
      <c r="A7" s="228" t="s">
        <v>305</v>
      </c>
      <c r="B7" s="203" t="s">
        <v>305</v>
      </c>
      <c r="C7" s="203" t="s">
        <v>307</v>
      </c>
      <c r="D7" s="203" t="s">
        <v>308</v>
      </c>
      <c r="E7" s="203" t="s">
        <v>309</v>
      </c>
      <c r="F7" s="230" t="s">
        <v>385</v>
      </c>
      <c r="G7" s="231" t="s">
        <v>394</v>
      </c>
      <c r="H7" s="232" t="s">
        <v>409</v>
      </c>
      <c r="I7" s="203" t="s">
        <v>410</v>
      </c>
      <c r="J7" s="203" t="s">
        <v>411</v>
      </c>
      <c r="K7" s="233" t="s">
        <v>412</v>
      </c>
      <c r="L7" s="203">
        <v>2018</v>
      </c>
      <c r="M7" s="232">
        <v>2627</v>
      </c>
      <c r="N7" s="232">
        <v>17</v>
      </c>
      <c r="O7" s="232" t="s">
        <v>413</v>
      </c>
      <c r="P7" s="458">
        <v>2015</v>
      </c>
      <c r="Q7" s="458">
        <v>15</v>
      </c>
      <c r="R7" s="234">
        <f t="shared" si="0"/>
        <v>88.235294117647058</v>
      </c>
      <c r="S7" s="458">
        <v>47</v>
      </c>
      <c r="T7" s="458">
        <v>9</v>
      </c>
      <c r="U7" s="458">
        <v>2015</v>
      </c>
      <c r="V7" s="458">
        <v>15</v>
      </c>
      <c r="W7" s="458">
        <v>9</v>
      </c>
      <c r="X7" s="458">
        <v>2262</v>
      </c>
      <c r="Y7" s="593" t="s">
        <v>1083</v>
      </c>
      <c r="Z7" s="223"/>
    </row>
    <row r="8" spans="1:26" ht="79.900000000000006" customHeight="1" x14ac:dyDescent="0.2">
      <c r="A8" s="228" t="s">
        <v>305</v>
      </c>
      <c r="B8" s="203" t="s">
        <v>305</v>
      </c>
      <c r="C8" s="203" t="s">
        <v>307</v>
      </c>
      <c r="D8" s="203" t="s">
        <v>308</v>
      </c>
      <c r="E8" s="203" t="s">
        <v>309</v>
      </c>
      <c r="F8" s="230" t="s">
        <v>385</v>
      </c>
      <c r="G8" s="236" t="s">
        <v>397</v>
      </c>
      <c r="H8" s="232" t="s">
        <v>409</v>
      </c>
      <c r="I8" s="203" t="s">
        <v>410</v>
      </c>
      <c r="J8" s="203" t="s">
        <v>411</v>
      </c>
      <c r="K8" s="233" t="s">
        <v>412</v>
      </c>
      <c r="L8" s="203">
        <v>2018</v>
      </c>
      <c r="M8" s="232">
        <v>3666</v>
      </c>
      <c r="N8" s="232">
        <v>33</v>
      </c>
      <c r="O8" s="232" t="s">
        <v>413</v>
      </c>
      <c r="P8" s="458">
        <v>2797</v>
      </c>
      <c r="Q8" s="458">
        <v>12</v>
      </c>
      <c r="R8" s="234">
        <f t="shared" si="0"/>
        <v>36.363636363636367</v>
      </c>
      <c r="S8" s="458">
        <v>59</v>
      </c>
      <c r="T8" s="458">
        <v>9</v>
      </c>
      <c r="U8" s="458">
        <v>2797</v>
      </c>
      <c r="V8" s="458">
        <v>12</v>
      </c>
      <c r="W8" s="458">
        <v>9</v>
      </c>
      <c r="X8" s="458">
        <v>4156</v>
      </c>
      <c r="Y8" s="593" t="s">
        <v>1083</v>
      </c>
    </row>
    <row r="9" spans="1:26" ht="79.900000000000006" customHeight="1" x14ac:dyDescent="0.2">
      <c r="A9" s="228" t="s">
        <v>305</v>
      </c>
      <c r="B9" s="203" t="s">
        <v>305</v>
      </c>
      <c r="C9" s="203" t="s">
        <v>307</v>
      </c>
      <c r="D9" s="203" t="s">
        <v>308</v>
      </c>
      <c r="E9" s="203" t="s">
        <v>309</v>
      </c>
      <c r="F9" s="230" t="s">
        <v>385</v>
      </c>
      <c r="G9" s="236" t="s">
        <v>398</v>
      </c>
      <c r="H9" s="232" t="s">
        <v>409</v>
      </c>
      <c r="I9" s="203" t="s">
        <v>410</v>
      </c>
      <c r="J9" s="203" t="s">
        <v>411</v>
      </c>
      <c r="K9" s="233" t="s">
        <v>412</v>
      </c>
      <c r="L9" s="203">
        <v>2018</v>
      </c>
      <c r="M9" s="232">
        <v>3128</v>
      </c>
      <c r="N9" s="232">
        <v>72</v>
      </c>
      <c r="O9" s="232" t="s">
        <v>413</v>
      </c>
      <c r="P9" s="458">
        <v>2621</v>
      </c>
      <c r="Q9" s="458">
        <v>28</v>
      </c>
      <c r="R9" s="234">
        <f t="shared" si="0"/>
        <v>38.888888888888893</v>
      </c>
      <c r="S9" s="458">
        <v>46</v>
      </c>
      <c r="T9" s="458">
        <v>15</v>
      </c>
      <c r="U9" s="458">
        <v>2621</v>
      </c>
      <c r="V9" s="458">
        <v>28</v>
      </c>
      <c r="W9" s="458">
        <v>8</v>
      </c>
      <c r="X9" s="458">
        <v>8062</v>
      </c>
      <c r="Y9" s="593" t="s">
        <v>1083</v>
      </c>
    </row>
    <row r="10" spans="1:26" ht="38.25" x14ac:dyDescent="0.2">
      <c r="A10" s="228" t="s">
        <v>305</v>
      </c>
      <c r="B10" s="233" t="s">
        <v>305</v>
      </c>
      <c r="C10" s="237" t="s">
        <v>362</v>
      </c>
      <c r="D10" s="238" t="s">
        <v>308</v>
      </c>
      <c r="E10" s="238" t="s">
        <v>363</v>
      </c>
      <c r="F10" s="239" t="s">
        <v>399</v>
      </c>
      <c r="G10" s="230" t="s">
        <v>400</v>
      </c>
      <c r="H10" s="230" t="s">
        <v>409</v>
      </c>
      <c r="I10" s="203" t="s">
        <v>410</v>
      </c>
      <c r="J10" s="233" t="s">
        <v>414</v>
      </c>
      <c r="K10" s="233" t="s">
        <v>415</v>
      </c>
      <c r="L10" s="230" t="s">
        <v>416</v>
      </c>
      <c r="M10" s="232">
        <v>4</v>
      </c>
      <c r="N10" s="232">
        <v>1</v>
      </c>
      <c r="O10" s="240" t="s">
        <v>417</v>
      </c>
      <c r="P10" s="458">
        <v>3</v>
      </c>
      <c r="Q10" s="458">
        <v>0</v>
      </c>
      <c r="R10" s="234">
        <f t="shared" si="0"/>
        <v>0</v>
      </c>
      <c r="S10" s="458">
        <v>1</v>
      </c>
      <c r="T10" s="458">
        <v>0</v>
      </c>
      <c r="U10" s="458">
        <v>3</v>
      </c>
      <c r="V10" s="458">
        <v>0</v>
      </c>
      <c r="W10" s="458">
        <v>0</v>
      </c>
      <c r="X10" s="458">
        <v>0</v>
      </c>
      <c r="Y10" s="593" t="s">
        <v>1036</v>
      </c>
    </row>
    <row r="11" spans="1:26" ht="135" x14ac:dyDescent="0.25">
      <c r="A11" s="228" t="s">
        <v>305</v>
      </c>
      <c r="B11" s="233" t="s">
        <v>368</v>
      </c>
      <c r="C11" s="230" t="s">
        <v>370</v>
      </c>
      <c r="D11" s="241" t="s">
        <v>371</v>
      </c>
      <c r="E11" s="242" t="s">
        <v>401</v>
      </c>
      <c r="F11" s="230" t="s">
        <v>402</v>
      </c>
      <c r="G11" s="230" t="s">
        <v>403</v>
      </c>
      <c r="H11" s="230" t="s">
        <v>409</v>
      </c>
      <c r="I11" s="203" t="s">
        <v>410</v>
      </c>
      <c r="J11" s="233" t="s">
        <v>418</v>
      </c>
      <c r="K11" s="233" t="s">
        <v>415</v>
      </c>
      <c r="L11" s="230" t="s">
        <v>416</v>
      </c>
      <c r="M11" s="232">
        <v>9</v>
      </c>
      <c r="N11" s="232" t="s">
        <v>313</v>
      </c>
      <c r="O11" s="243" t="s">
        <v>419</v>
      </c>
      <c r="P11" s="458">
        <v>0</v>
      </c>
      <c r="Q11" s="458">
        <v>0</v>
      </c>
      <c r="R11" s="595" t="s">
        <v>313</v>
      </c>
      <c r="S11" s="458">
        <v>0</v>
      </c>
      <c r="T11" s="458">
        <v>0</v>
      </c>
      <c r="U11" s="458">
        <v>0</v>
      </c>
      <c r="V11" s="458">
        <v>0</v>
      </c>
      <c r="W11" s="458">
        <v>0</v>
      </c>
      <c r="X11" s="458">
        <v>0</v>
      </c>
      <c r="Y11" s="593" t="s">
        <v>506</v>
      </c>
    </row>
    <row r="12" spans="1:26" ht="105" x14ac:dyDescent="0.25">
      <c r="A12" s="228" t="s">
        <v>305</v>
      </c>
      <c r="B12" s="233" t="s">
        <v>379</v>
      </c>
      <c r="C12" s="230" t="s">
        <v>370</v>
      </c>
      <c r="D12" s="241" t="s">
        <v>381</v>
      </c>
      <c r="E12" s="242" t="s">
        <v>382</v>
      </c>
      <c r="F12" s="230" t="s">
        <v>402</v>
      </c>
      <c r="G12" s="232" t="s">
        <v>404</v>
      </c>
      <c r="H12" s="230" t="s">
        <v>409</v>
      </c>
      <c r="I12" s="203" t="s">
        <v>410</v>
      </c>
      <c r="J12" s="233" t="s">
        <v>420</v>
      </c>
      <c r="K12" s="233" t="s">
        <v>415</v>
      </c>
      <c r="L12" s="230" t="s">
        <v>416</v>
      </c>
      <c r="M12" s="232">
        <v>2</v>
      </c>
      <c r="N12" s="232" t="s">
        <v>313</v>
      </c>
      <c r="O12" s="243" t="s">
        <v>421</v>
      </c>
      <c r="P12" s="458">
        <v>6</v>
      </c>
      <c r="Q12" s="458">
        <v>2</v>
      </c>
      <c r="R12" s="595" t="s">
        <v>313</v>
      </c>
      <c r="S12" s="458">
        <v>1</v>
      </c>
      <c r="T12" s="458">
        <v>2</v>
      </c>
      <c r="U12" s="458">
        <v>6</v>
      </c>
      <c r="V12" s="458">
        <v>2</v>
      </c>
      <c r="W12" s="458">
        <v>10</v>
      </c>
      <c r="X12" s="458">
        <v>6936</v>
      </c>
      <c r="Y12" s="593" t="s">
        <v>1034</v>
      </c>
      <c r="Z12" s="223"/>
    </row>
    <row r="13" spans="1:26" ht="30" x14ac:dyDescent="0.2">
      <c r="A13" s="459" t="s">
        <v>305</v>
      </c>
      <c r="B13" s="459" t="s">
        <v>305</v>
      </c>
      <c r="C13" s="461" t="s">
        <v>307</v>
      </c>
      <c r="D13" s="459" t="s">
        <v>308</v>
      </c>
      <c r="E13" s="459" t="s">
        <v>309</v>
      </c>
      <c r="F13" s="462" t="s">
        <v>406</v>
      </c>
      <c r="G13" s="459" t="s">
        <v>407</v>
      </c>
      <c r="H13" s="459" t="s">
        <v>422</v>
      </c>
      <c r="I13" s="463" t="s">
        <v>423</v>
      </c>
      <c r="J13" s="463" t="s">
        <v>411</v>
      </c>
      <c r="K13" s="459" t="s">
        <v>424</v>
      </c>
      <c r="L13" s="460" t="s">
        <v>425</v>
      </c>
      <c r="M13" s="459">
        <v>1489</v>
      </c>
      <c r="N13" s="459">
        <v>30</v>
      </c>
      <c r="O13" s="459" t="s">
        <v>313</v>
      </c>
      <c r="P13" s="458">
        <v>1607</v>
      </c>
      <c r="Q13" s="458">
        <v>17</v>
      </c>
      <c r="R13" s="234">
        <f t="shared" si="0"/>
        <v>56.666666666666664</v>
      </c>
      <c r="S13" s="458">
        <v>55</v>
      </c>
      <c r="T13" s="458">
        <v>12</v>
      </c>
      <c r="U13" s="458">
        <v>1607</v>
      </c>
      <c r="V13" s="458">
        <v>17</v>
      </c>
      <c r="W13" s="458">
        <v>2</v>
      </c>
      <c r="X13" s="458">
        <v>3915</v>
      </c>
      <c r="Y13" s="592" t="s">
        <v>1035</v>
      </c>
    </row>
  </sheetData>
  <autoFilter ref="A4:Y4"/>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F13"/>
  <sheetViews>
    <sheetView workbookViewId="0">
      <selection activeCell="M31" sqref="M31"/>
    </sheetView>
  </sheetViews>
  <sheetFormatPr defaultColWidth="9.140625" defaultRowHeight="12.75" x14ac:dyDescent="0.2"/>
  <cols>
    <col min="1" max="1" width="9.140625" style="65"/>
    <col min="2" max="2" width="14.42578125" style="65" customWidth="1"/>
    <col min="3" max="3" width="27.7109375" style="65" customWidth="1"/>
    <col min="4" max="4" width="26.140625" style="65" customWidth="1"/>
    <col min="5" max="5" width="15.28515625" style="65" customWidth="1"/>
    <col min="6" max="6" width="44.5703125" style="65" customWidth="1"/>
    <col min="7" max="16384" width="9.140625" style="65"/>
  </cols>
  <sheetData>
    <row r="1" spans="1:6" ht="13.5" thickBot="1" x14ac:dyDescent="0.25">
      <c r="A1" s="161" t="s">
        <v>182</v>
      </c>
      <c r="B1" s="162"/>
      <c r="C1" s="162"/>
      <c r="D1" s="162"/>
      <c r="E1" s="163"/>
      <c r="F1" s="163"/>
    </row>
    <row r="2" spans="1:6" x14ac:dyDescent="0.2">
      <c r="A2" s="164"/>
      <c r="B2" s="171"/>
      <c r="C2" s="171"/>
      <c r="D2" s="171"/>
      <c r="E2" s="174" t="s">
        <v>1</v>
      </c>
      <c r="F2" s="175" t="s">
        <v>2</v>
      </c>
    </row>
    <row r="3" spans="1:6" ht="13.5" thickBot="1" x14ac:dyDescent="0.25">
      <c r="A3" s="172"/>
      <c r="B3" s="173"/>
      <c r="C3" s="173"/>
      <c r="D3" s="173"/>
      <c r="E3" s="165" t="s">
        <v>3</v>
      </c>
      <c r="F3" s="455">
        <v>2021</v>
      </c>
    </row>
    <row r="4" spans="1:6" ht="26.25" thickBot="1" x14ac:dyDescent="0.25">
      <c r="A4" s="166" t="s">
        <v>4</v>
      </c>
      <c r="B4" s="166" t="s">
        <v>183</v>
      </c>
      <c r="C4" s="166" t="s">
        <v>184</v>
      </c>
      <c r="D4" s="166" t="s">
        <v>185</v>
      </c>
      <c r="E4" s="166" t="s">
        <v>186</v>
      </c>
      <c r="F4" s="167" t="s">
        <v>15</v>
      </c>
    </row>
    <row r="5" spans="1:6" ht="30" x14ac:dyDescent="0.25">
      <c r="A5" s="331" t="s">
        <v>305</v>
      </c>
      <c r="B5" s="334" t="s">
        <v>386</v>
      </c>
      <c r="C5" s="335" t="s">
        <v>517</v>
      </c>
      <c r="D5" s="168" t="s">
        <v>426</v>
      </c>
      <c r="E5" s="336" t="s">
        <v>518</v>
      </c>
      <c r="F5" s="168"/>
    </row>
    <row r="6" spans="1:6" ht="30" x14ac:dyDescent="0.25">
      <c r="A6" s="331" t="s">
        <v>305</v>
      </c>
      <c r="B6" s="334" t="s">
        <v>393</v>
      </c>
      <c r="C6" s="335" t="s">
        <v>519</v>
      </c>
      <c r="D6" s="168" t="s">
        <v>434</v>
      </c>
      <c r="E6" s="336" t="s">
        <v>520</v>
      </c>
      <c r="F6" s="169"/>
    </row>
    <row r="7" spans="1:6" ht="30" x14ac:dyDescent="0.25">
      <c r="A7" s="331" t="s">
        <v>305</v>
      </c>
      <c r="B7" s="334" t="s">
        <v>394</v>
      </c>
      <c r="C7" s="335" t="s">
        <v>521</v>
      </c>
      <c r="D7" s="168" t="s">
        <v>435</v>
      </c>
      <c r="E7" s="336" t="s">
        <v>520</v>
      </c>
      <c r="F7" s="169"/>
    </row>
    <row r="8" spans="1:6" ht="30" x14ac:dyDescent="0.25">
      <c r="A8" s="331" t="s">
        <v>305</v>
      </c>
      <c r="B8" s="334" t="s">
        <v>397</v>
      </c>
      <c r="C8" s="335" t="s">
        <v>522</v>
      </c>
      <c r="D8" s="168" t="s">
        <v>436</v>
      </c>
      <c r="E8" s="336" t="s">
        <v>520</v>
      </c>
      <c r="F8" s="169"/>
    </row>
    <row r="9" spans="1:6" ht="30" x14ac:dyDescent="0.25">
      <c r="A9" s="337" t="s">
        <v>305</v>
      </c>
      <c r="B9" s="334" t="s">
        <v>398</v>
      </c>
      <c r="C9" s="335" t="s">
        <v>523</v>
      </c>
      <c r="D9" s="168" t="s">
        <v>437</v>
      </c>
      <c r="E9" s="336" t="s">
        <v>520</v>
      </c>
      <c r="F9" s="169" t="s">
        <v>524</v>
      </c>
    </row>
    <row r="10" spans="1:6" ht="30" x14ac:dyDescent="0.2">
      <c r="A10" s="338" t="s">
        <v>305</v>
      </c>
      <c r="B10" s="339" t="s">
        <v>400</v>
      </c>
      <c r="C10" s="339" t="s">
        <v>525</v>
      </c>
      <c r="D10" s="340" t="s">
        <v>438</v>
      </c>
      <c r="E10" s="341" t="s">
        <v>313</v>
      </c>
      <c r="F10" s="340" t="s">
        <v>417</v>
      </c>
    </row>
    <row r="11" spans="1:6" ht="30" x14ac:dyDescent="0.25">
      <c r="A11" s="342" t="s">
        <v>305</v>
      </c>
      <c r="B11" s="339" t="s">
        <v>403</v>
      </c>
      <c r="C11" s="339" t="s">
        <v>440</v>
      </c>
      <c r="D11" s="240" t="s">
        <v>440</v>
      </c>
      <c r="E11" s="341" t="s">
        <v>313</v>
      </c>
      <c r="F11" s="343" t="s">
        <v>526</v>
      </c>
    </row>
    <row r="12" spans="1:6" ht="30" x14ac:dyDescent="0.25">
      <c r="A12" s="342" t="s">
        <v>305</v>
      </c>
      <c r="B12" s="339" t="s">
        <v>404</v>
      </c>
      <c r="C12" s="339" t="s">
        <v>443</v>
      </c>
      <c r="D12" s="240" t="s">
        <v>443</v>
      </c>
      <c r="E12" s="341" t="s">
        <v>313</v>
      </c>
      <c r="F12" s="343" t="s">
        <v>526</v>
      </c>
    </row>
    <row r="13" spans="1:6" ht="114.75" x14ac:dyDescent="0.2">
      <c r="A13" s="637" t="s">
        <v>305</v>
      </c>
      <c r="B13" s="637" t="s">
        <v>407</v>
      </c>
      <c r="C13" s="629" t="s">
        <v>1073</v>
      </c>
      <c r="D13" s="629" t="s">
        <v>1076</v>
      </c>
      <c r="E13" s="629" t="s">
        <v>1074</v>
      </c>
      <c r="F13" s="629" t="s">
        <v>1075</v>
      </c>
    </row>
  </sheetData>
  <autoFilter ref="A4:F4"/>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V45"/>
  <sheetViews>
    <sheetView topLeftCell="L1" workbookViewId="0">
      <pane ySplit="4" topLeftCell="A20" activePane="bottomLeft" state="frozen"/>
      <selection activeCell="M31" sqref="M31"/>
      <selection pane="bottomLeft" activeCell="M31" sqref="M31"/>
    </sheetView>
  </sheetViews>
  <sheetFormatPr defaultColWidth="9.140625" defaultRowHeight="12.75" x14ac:dyDescent="0.2"/>
  <cols>
    <col min="1" max="1" width="10" style="65" customWidth="1"/>
    <col min="2" max="2" width="30.85546875" style="65" customWidth="1"/>
    <col min="3" max="3" width="11.5703125" style="65" customWidth="1"/>
    <col min="4" max="4" width="15.42578125" style="65" customWidth="1"/>
    <col min="5" max="5" width="10.7109375" style="65" customWidth="1"/>
    <col min="6" max="6" width="24" style="65" customWidth="1"/>
    <col min="7" max="7" width="13.28515625" style="65" customWidth="1"/>
    <col min="8" max="11" width="9.140625" style="65"/>
    <col min="12" max="12" width="14.7109375" style="65" customWidth="1"/>
    <col min="13" max="13" width="12.7109375" style="65" customWidth="1"/>
    <col min="14" max="14" width="26.7109375" style="65" customWidth="1"/>
    <col min="15" max="17" width="9.140625" style="65"/>
    <col min="18" max="18" width="19.85546875" style="65" customWidth="1"/>
    <col min="19" max="19" width="9.140625" style="65"/>
    <col min="20" max="20" width="14.7109375" style="65" customWidth="1"/>
    <col min="21" max="21" width="14.28515625" style="65" customWidth="1"/>
    <col min="22" max="22" width="44.7109375" style="65" bestFit="1" customWidth="1"/>
    <col min="23" max="16384" width="9.140625" style="65"/>
  </cols>
  <sheetData>
    <row r="1" spans="1:22" ht="13.5" thickBot="1" x14ac:dyDescent="0.25">
      <c r="A1" s="176" t="s">
        <v>187</v>
      </c>
      <c r="B1" s="177"/>
      <c r="C1" s="177"/>
      <c r="D1" s="177"/>
      <c r="E1" s="178"/>
      <c r="F1" s="178"/>
      <c r="G1" s="178"/>
      <c r="H1" s="178"/>
      <c r="I1" s="178"/>
      <c r="J1" s="178"/>
      <c r="K1" s="178"/>
      <c r="L1" s="178"/>
      <c r="M1" s="178"/>
      <c r="N1" s="178"/>
      <c r="O1" s="39"/>
      <c r="P1" s="39"/>
      <c r="Q1" s="39"/>
      <c r="R1" s="39"/>
      <c r="S1" s="39"/>
      <c r="T1" s="39"/>
      <c r="U1" s="39"/>
      <c r="V1" s="39"/>
    </row>
    <row r="2" spans="1:22" x14ac:dyDescent="0.2">
      <c r="A2" s="179"/>
      <c r="B2" s="40"/>
      <c r="C2" s="40"/>
      <c r="D2" s="40"/>
      <c r="E2" s="39"/>
      <c r="F2" s="39"/>
      <c r="G2" s="39"/>
      <c r="H2" s="39"/>
      <c r="I2" s="39"/>
      <c r="J2" s="39"/>
      <c r="K2" s="39"/>
      <c r="L2" s="39"/>
      <c r="M2" s="39"/>
      <c r="N2" s="39"/>
      <c r="O2" s="39"/>
      <c r="P2" s="39"/>
      <c r="Q2" s="39"/>
      <c r="R2" s="39"/>
      <c r="S2" s="39"/>
      <c r="T2" s="39"/>
      <c r="U2" s="134" t="s">
        <v>1</v>
      </c>
      <c r="V2" s="82" t="s">
        <v>2</v>
      </c>
    </row>
    <row r="3" spans="1:22" ht="13.5" thickBot="1" x14ac:dyDescent="0.25">
      <c r="A3" s="181"/>
      <c r="B3" s="40"/>
      <c r="C3" s="40"/>
      <c r="D3" s="40"/>
      <c r="E3" s="39"/>
      <c r="F3" s="39"/>
      <c r="G3" s="39"/>
      <c r="H3" s="39"/>
      <c r="I3" s="39"/>
      <c r="J3" s="39"/>
      <c r="K3" s="39"/>
      <c r="L3" s="39"/>
      <c r="M3" s="39"/>
      <c r="N3" s="39"/>
      <c r="O3" s="39"/>
      <c r="P3" s="39"/>
      <c r="Q3" s="39"/>
      <c r="R3" s="39"/>
      <c r="S3" s="39"/>
      <c r="T3" s="39"/>
      <c r="U3" s="27" t="s">
        <v>3</v>
      </c>
      <c r="V3" s="445">
        <v>2021</v>
      </c>
    </row>
    <row r="4" spans="1:22" ht="64.5" thickBot="1" x14ac:dyDescent="0.25">
      <c r="A4" s="87" t="s">
        <v>4</v>
      </c>
      <c r="B4" s="87" t="s">
        <v>7</v>
      </c>
      <c r="C4" s="87" t="s">
        <v>8</v>
      </c>
      <c r="D4" s="87" t="s">
        <v>78</v>
      </c>
      <c r="E4" s="87" t="s">
        <v>5</v>
      </c>
      <c r="F4" s="180" t="s">
        <v>188</v>
      </c>
      <c r="G4" s="180" t="s">
        <v>189</v>
      </c>
      <c r="H4" s="87" t="s">
        <v>190</v>
      </c>
      <c r="I4" s="87" t="s">
        <v>191</v>
      </c>
      <c r="J4" s="87" t="s">
        <v>192</v>
      </c>
      <c r="K4" s="87" t="s">
        <v>193</v>
      </c>
      <c r="L4" s="87" t="s">
        <v>194</v>
      </c>
      <c r="M4" s="87" t="s">
        <v>195</v>
      </c>
      <c r="N4" s="87" t="s">
        <v>15</v>
      </c>
      <c r="O4" s="404" t="s">
        <v>196</v>
      </c>
      <c r="P4" s="404" t="s">
        <v>197</v>
      </c>
      <c r="Q4" s="404" t="s">
        <v>198</v>
      </c>
      <c r="R4" s="404" t="s">
        <v>199</v>
      </c>
      <c r="S4" s="404" t="s">
        <v>200</v>
      </c>
      <c r="T4" s="404" t="s">
        <v>201</v>
      </c>
      <c r="U4" s="404" t="s">
        <v>202</v>
      </c>
      <c r="V4" s="404" t="s">
        <v>39</v>
      </c>
    </row>
    <row r="5" spans="1:22" ht="15" x14ac:dyDescent="0.25">
      <c r="A5" s="351" t="s">
        <v>305</v>
      </c>
      <c r="B5" s="352" t="s">
        <v>514</v>
      </c>
      <c r="C5" s="353" t="s">
        <v>308</v>
      </c>
      <c r="D5" s="354" t="s">
        <v>309</v>
      </c>
      <c r="E5" s="355" t="s">
        <v>416</v>
      </c>
      <c r="F5" s="354" t="s">
        <v>533</v>
      </c>
      <c r="G5" s="356" t="s">
        <v>534</v>
      </c>
      <c r="H5" s="357">
        <v>4.67</v>
      </c>
      <c r="I5" s="357">
        <v>10.67</v>
      </c>
      <c r="J5" s="357">
        <v>10.67</v>
      </c>
      <c r="K5" s="357">
        <f t="shared" ref="K5:K43" si="0">L5+M5</f>
        <v>3.83</v>
      </c>
      <c r="L5" s="357">
        <v>3.83</v>
      </c>
      <c r="M5" s="357">
        <v>0</v>
      </c>
      <c r="N5" s="358"/>
      <c r="O5" s="441">
        <v>2</v>
      </c>
      <c r="P5" s="441">
        <v>4</v>
      </c>
      <c r="Q5" s="441">
        <v>4</v>
      </c>
      <c r="R5" s="442" t="s">
        <v>389</v>
      </c>
      <c r="S5" s="441">
        <v>0.34</v>
      </c>
      <c r="T5" s="441">
        <v>0.34</v>
      </c>
      <c r="U5" s="441">
        <v>0</v>
      </c>
      <c r="V5" s="443"/>
    </row>
    <row r="6" spans="1:22" ht="15" x14ac:dyDescent="0.25">
      <c r="A6" s="351" t="s">
        <v>305</v>
      </c>
      <c r="B6" s="352" t="s">
        <v>514</v>
      </c>
      <c r="C6" s="353" t="s">
        <v>308</v>
      </c>
      <c r="D6" s="354" t="s">
        <v>309</v>
      </c>
      <c r="E6" s="355" t="s">
        <v>416</v>
      </c>
      <c r="F6" s="354" t="s">
        <v>535</v>
      </c>
      <c r="G6" s="356" t="s">
        <v>536</v>
      </c>
      <c r="H6" s="357">
        <v>23.33</v>
      </c>
      <c r="I6" s="357">
        <v>189.33</v>
      </c>
      <c r="J6" s="357">
        <v>189.33</v>
      </c>
      <c r="K6" s="357">
        <f t="shared" si="0"/>
        <v>3.72</v>
      </c>
      <c r="L6" s="357">
        <v>3.72</v>
      </c>
      <c r="M6" s="357">
        <v>0</v>
      </c>
      <c r="N6" s="170"/>
      <c r="O6" s="444">
        <v>26</v>
      </c>
      <c r="P6" s="444">
        <v>104</v>
      </c>
      <c r="Q6" s="444">
        <v>104</v>
      </c>
      <c r="R6" s="442" t="s">
        <v>389</v>
      </c>
      <c r="S6" s="444">
        <v>1.44</v>
      </c>
      <c r="T6" s="444">
        <v>1.44</v>
      </c>
      <c r="U6" s="444">
        <v>0</v>
      </c>
      <c r="V6" s="443"/>
    </row>
    <row r="7" spans="1:22" ht="15" x14ac:dyDescent="0.25">
      <c r="A7" s="351" t="s">
        <v>305</v>
      </c>
      <c r="B7" s="352" t="s">
        <v>514</v>
      </c>
      <c r="C7" s="353" t="s">
        <v>308</v>
      </c>
      <c r="D7" s="354" t="s">
        <v>309</v>
      </c>
      <c r="E7" s="355" t="s">
        <v>416</v>
      </c>
      <c r="F7" s="354" t="s">
        <v>537</v>
      </c>
      <c r="G7" s="356" t="s">
        <v>538</v>
      </c>
      <c r="H7" s="357">
        <v>200</v>
      </c>
      <c r="I7" s="357">
        <v>7582.33</v>
      </c>
      <c r="J7" s="357">
        <v>7582.33</v>
      </c>
      <c r="K7" s="357">
        <f t="shared" si="0"/>
        <v>1545.47</v>
      </c>
      <c r="L7" s="357">
        <v>1545.47</v>
      </c>
      <c r="M7" s="357">
        <v>0</v>
      </c>
      <c r="N7" s="170"/>
      <c r="O7" s="444">
        <v>263</v>
      </c>
      <c r="P7" s="444">
        <v>7950</v>
      </c>
      <c r="Q7" s="444">
        <v>7950</v>
      </c>
      <c r="R7" s="442" t="s">
        <v>389</v>
      </c>
      <c r="S7" s="444">
        <v>1059.83</v>
      </c>
      <c r="T7" s="444">
        <v>1059.83</v>
      </c>
      <c r="U7" s="444">
        <v>0</v>
      </c>
      <c r="V7" s="443"/>
    </row>
    <row r="8" spans="1:22" ht="15" x14ac:dyDescent="0.25">
      <c r="A8" s="351" t="s">
        <v>305</v>
      </c>
      <c r="B8" s="352" t="s">
        <v>514</v>
      </c>
      <c r="C8" s="353" t="s">
        <v>308</v>
      </c>
      <c r="D8" s="354" t="s">
        <v>309</v>
      </c>
      <c r="E8" s="355" t="s">
        <v>416</v>
      </c>
      <c r="F8" s="354" t="s">
        <v>539</v>
      </c>
      <c r="G8" s="356" t="s">
        <v>540</v>
      </c>
      <c r="H8" s="357">
        <v>95.67</v>
      </c>
      <c r="I8" s="357">
        <v>971.67</v>
      </c>
      <c r="J8" s="357">
        <v>971.67</v>
      </c>
      <c r="K8" s="357">
        <f t="shared" si="0"/>
        <v>1823.66</v>
      </c>
      <c r="L8" s="357">
        <v>1823.66</v>
      </c>
      <c r="M8" s="357">
        <v>0</v>
      </c>
      <c r="N8" s="170"/>
      <c r="O8" s="444">
        <v>81</v>
      </c>
      <c r="P8" s="444">
        <v>957</v>
      </c>
      <c r="Q8" s="444">
        <v>957</v>
      </c>
      <c r="R8" s="442" t="s">
        <v>389</v>
      </c>
      <c r="S8" s="444">
        <v>1394.23</v>
      </c>
      <c r="T8" s="444">
        <v>1394.23</v>
      </c>
      <c r="U8" s="444">
        <v>0</v>
      </c>
      <c r="V8" s="443"/>
    </row>
    <row r="9" spans="1:22" ht="15" x14ac:dyDescent="0.25">
      <c r="A9" s="351" t="s">
        <v>305</v>
      </c>
      <c r="B9" s="352" t="s">
        <v>514</v>
      </c>
      <c r="C9" s="353" t="s">
        <v>308</v>
      </c>
      <c r="D9" s="354" t="s">
        <v>309</v>
      </c>
      <c r="E9" s="355" t="s">
        <v>416</v>
      </c>
      <c r="F9" s="354" t="s">
        <v>541</v>
      </c>
      <c r="G9" s="356" t="s">
        <v>534</v>
      </c>
      <c r="H9" s="357">
        <v>35</v>
      </c>
      <c r="I9" s="357">
        <v>155.33000000000001</v>
      </c>
      <c r="J9" s="357">
        <v>155.33000000000001</v>
      </c>
      <c r="K9" s="357">
        <f t="shared" si="0"/>
        <v>6.91</v>
      </c>
      <c r="L9" s="357">
        <v>6.91</v>
      </c>
      <c r="M9" s="357">
        <v>0</v>
      </c>
      <c r="N9" s="170"/>
      <c r="O9" s="444">
        <v>12</v>
      </c>
      <c r="P9" s="444">
        <v>27</v>
      </c>
      <c r="Q9" s="444">
        <v>27</v>
      </c>
      <c r="R9" s="442" t="s">
        <v>389</v>
      </c>
      <c r="S9" s="444">
        <v>2.2200000000000002</v>
      </c>
      <c r="T9" s="444">
        <v>2.2200000000000002</v>
      </c>
      <c r="U9" s="444">
        <v>0</v>
      </c>
      <c r="V9" s="443"/>
    </row>
    <row r="10" spans="1:22" ht="15" x14ac:dyDescent="0.25">
      <c r="A10" s="351" t="s">
        <v>305</v>
      </c>
      <c r="B10" s="352" t="s">
        <v>514</v>
      </c>
      <c r="C10" s="353" t="s">
        <v>308</v>
      </c>
      <c r="D10" s="354" t="s">
        <v>309</v>
      </c>
      <c r="E10" s="355" t="s">
        <v>416</v>
      </c>
      <c r="F10" s="354" t="s">
        <v>542</v>
      </c>
      <c r="G10" s="356" t="s">
        <v>534</v>
      </c>
      <c r="H10" s="357">
        <v>173.33</v>
      </c>
      <c r="I10" s="357">
        <v>2078</v>
      </c>
      <c r="J10" s="357">
        <v>2119.67</v>
      </c>
      <c r="K10" s="357">
        <f t="shared" si="0"/>
        <v>138.63</v>
      </c>
      <c r="L10" s="357">
        <v>138.63</v>
      </c>
      <c r="M10" s="357">
        <v>0</v>
      </c>
      <c r="N10" s="170"/>
      <c r="O10" s="444">
        <v>175</v>
      </c>
      <c r="P10" s="444">
        <v>1614</v>
      </c>
      <c r="Q10" s="444">
        <v>1622</v>
      </c>
      <c r="R10" s="442" t="s">
        <v>389</v>
      </c>
      <c r="S10" s="444">
        <v>58.7</v>
      </c>
      <c r="T10" s="444">
        <v>58.7</v>
      </c>
      <c r="U10" s="444">
        <v>0</v>
      </c>
      <c r="V10" s="443"/>
    </row>
    <row r="11" spans="1:22" ht="15" x14ac:dyDescent="0.25">
      <c r="A11" s="351" t="s">
        <v>305</v>
      </c>
      <c r="B11" s="352" t="s">
        <v>514</v>
      </c>
      <c r="C11" s="353" t="s">
        <v>308</v>
      </c>
      <c r="D11" s="354" t="s">
        <v>309</v>
      </c>
      <c r="E11" s="355" t="s">
        <v>416</v>
      </c>
      <c r="F11" s="354" t="s">
        <v>543</v>
      </c>
      <c r="G11" s="356" t="s">
        <v>536</v>
      </c>
      <c r="H11" s="357">
        <v>370.67</v>
      </c>
      <c r="I11" s="357">
        <v>15399.67</v>
      </c>
      <c r="J11" s="357">
        <v>16238</v>
      </c>
      <c r="K11" s="357">
        <f t="shared" si="0"/>
        <v>4966.03</v>
      </c>
      <c r="L11" s="357">
        <v>4966.03</v>
      </c>
      <c r="M11" s="357">
        <v>0</v>
      </c>
      <c r="N11" s="170"/>
      <c r="O11" s="444">
        <v>379</v>
      </c>
      <c r="P11" s="444">
        <v>10427</v>
      </c>
      <c r="Q11" s="444">
        <v>10498</v>
      </c>
      <c r="R11" s="442" t="s">
        <v>389</v>
      </c>
      <c r="S11" s="444">
        <v>1554.39</v>
      </c>
      <c r="T11" s="444">
        <v>1554.39</v>
      </c>
      <c r="U11" s="444">
        <v>0</v>
      </c>
      <c r="V11" s="443"/>
    </row>
    <row r="12" spans="1:22" ht="15" x14ac:dyDescent="0.25">
      <c r="A12" s="351" t="s">
        <v>305</v>
      </c>
      <c r="B12" s="352" t="s">
        <v>514</v>
      </c>
      <c r="C12" s="353" t="s">
        <v>308</v>
      </c>
      <c r="D12" s="354" t="s">
        <v>309</v>
      </c>
      <c r="E12" s="355" t="s">
        <v>416</v>
      </c>
      <c r="F12" s="354" t="s">
        <v>544</v>
      </c>
      <c r="G12" s="356" t="s">
        <v>536</v>
      </c>
      <c r="H12" s="357">
        <v>110</v>
      </c>
      <c r="I12" s="357">
        <v>946.33</v>
      </c>
      <c r="J12" s="357">
        <v>978.67</v>
      </c>
      <c r="K12" s="357">
        <f t="shared" si="0"/>
        <v>267.19</v>
      </c>
      <c r="L12" s="357">
        <v>267.19</v>
      </c>
      <c r="M12" s="357">
        <v>0</v>
      </c>
      <c r="N12" s="170"/>
      <c r="O12" s="444">
        <v>128</v>
      </c>
      <c r="P12" s="444">
        <v>1903</v>
      </c>
      <c r="Q12" s="444">
        <v>1955</v>
      </c>
      <c r="R12" s="442" t="s">
        <v>389</v>
      </c>
      <c r="S12" s="444">
        <v>250.72</v>
      </c>
      <c r="T12" s="444">
        <v>250.72</v>
      </c>
      <c r="U12" s="444">
        <v>0</v>
      </c>
      <c r="V12" s="443"/>
    </row>
    <row r="13" spans="1:22" ht="15" x14ac:dyDescent="0.25">
      <c r="A13" s="351" t="s">
        <v>305</v>
      </c>
      <c r="B13" s="352" t="s">
        <v>514</v>
      </c>
      <c r="C13" s="353" t="s">
        <v>308</v>
      </c>
      <c r="D13" s="354" t="s">
        <v>309</v>
      </c>
      <c r="E13" s="355" t="s">
        <v>416</v>
      </c>
      <c r="F13" s="354" t="s">
        <v>545</v>
      </c>
      <c r="G13" s="356" t="s">
        <v>538</v>
      </c>
      <c r="H13" s="357">
        <v>280.33</v>
      </c>
      <c r="I13" s="357">
        <v>10763.33</v>
      </c>
      <c r="J13" s="357">
        <v>10764.33</v>
      </c>
      <c r="K13" s="357">
        <f t="shared" si="0"/>
        <v>1249.21</v>
      </c>
      <c r="L13" s="357">
        <v>1249.21</v>
      </c>
      <c r="M13" s="357">
        <v>0</v>
      </c>
      <c r="N13" s="170"/>
      <c r="O13" s="444">
        <v>317</v>
      </c>
      <c r="P13" s="444">
        <v>7842</v>
      </c>
      <c r="Q13" s="444">
        <v>7842</v>
      </c>
      <c r="R13" s="442" t="s">
        <v>389</v>
      </c>
      <c r="S13" s="444">
        <v>888.26</v>
      </c>
      <c r="T13" s="444">
        <v>888.26</v>
      </c>
      <c r="U13" s="444">
        <v>0</v>
      </c>
      <c r="V13" s="443"/>
    </row>
    <row r="14" spans="1:22" ht="15" x14ac:dyDescent="0.25">
      <c r="A14" s="351" t="s">
        <v>305</v>
      </c>
      <c r="B14" s="352" t="s">
        <v>514</v>
      </c>
      <c r="C14" s="353" t="s">
        <v>308</v>
      </c>
      <c r="D14" s="354" t="s">
        <v>309</v>
      </c>
      <c r="E14" s="355" t="s">
        <v>416</v>
      </c>
      <c r="F14" s="354" t="s">
        <v>546</v>
      </c>
      <c r="G14" s="356" t="s">
        <v>540</v>
      </c>
      <c r="H14" s="357">
        <v>226.33</v>
      </c>
      <c r="I14" s="357">
        <v>2705</v>
      </c>
      <c r="J14" s="357">
        <v>2707.33</v>
      </c>
      <c r="K14" s="357">
        <f t="shared" si="0"/>
        <v>1301.48</v>
      </c>
      <c r="L14" s="357">
        <v>1301.48</v>
      </c>
      <c r="M14" s="357">
        <v>0</v>
      </c>
      <c r="N14" s="170"/>
      <c r="O14" s="444">
        <v>232</v>
      </c>
      <c r="P14" s="444">
        <v>2895</v>
      </c>
      <c r="Q14" s="444">
        <v>2895</v>
      </c>
      <c r="R14" s="442" t="s">
        <v>389</v>
      </c>
      <c r="S14" s="444">
        <v>802.84</v>
      </c>
      <c r="T14" s="444">
        <v>790.08</v>
      </c>
      <c r="U14" s="444">
        <v>12.76</v>
      </c>
      <c r="V14" s="443"/>
    </row>
    <row r="15" spans="1:22" ht="15" x14ac:dyDescent="0.25">
      <c r="A15" s="351" t="s">
        <v>305</v>
      </c>
      <c r="B15" s="352" t="s">
        <v>514</v>
      </c>
      <c r="C15" s="353" t="s">
        <v>308</v>
      </c>
      <c r="D15" s="354" t="s">
        <v>309</v>
      </c>
      <c r="E15" s="355" t="s">
        <v>416</v>
      </c>
      <c r="F15" s="354" t="s">
        <v>547</v>
      </c>
      <c r="G15" s="356" t="s">
        <v>534</v>
      </c>
      <c r="H15" s="357">
        <v>58.33</v>
      </c>
      <c r="I15" s="357">
        <v>463.67</v>
      </c>
      <c r="J15" s="357">
        <v>856.33</v>
      </c>
      <c r="K15" s="357">
        <f t="shared" si="0"/>
        <v>121.65</v>
      </c>
      <c r="L15" s="357">
        <v>121.65</v>
      </c>
      <c r="M15" s="357">
        <v>0</v>
      </c>
      <c r="N15" s="170"/>
      <c r="O15" s="444">
        <v>49</v>
      </c>
      <c r="P15" s="444">
        <v>276</v>
      </c>
      <c r="Q15" s="444">
        <v>514</v>
      </c>
      <c r="R15" s="442" t="s">
        <v>389</v>
      </c>
      <c r="S15" s="444">
        <v>56.96</v>
      </c>
      <c r="T15" s="444">
        <v>56.96</v>
      </c>
      <c r="U15" s="444">
        <v>0</v>
      </c>
      <c r="V15" s="443"/>
    </row>
    <row r="16" spans="1:22" ht="15" x14ac:dyDescent="0.25">
      <c r="A16" s="351" t="s">
        <v>305</v>
      </c>
      <c r="B16" s="352" t="s">
        <v>514</v>
      </c>
      <c r="C16" s="353" t="s">
        <v>308</v>
      </c>
      <c r="D16" s="354" t="s">
        <v>309</v>
      </c>
      <c r="E16" s="355" t="s">
        <v>416</v>
      </c>
      <c r="F16" s="354" t="s">
        <v>548</v>
      </c>
      <c r="G16" s="356" t="s">
        <v>540</v>
      </c>
      <c r="H16" s="357">
        <v>0.67</v>
      </c>
      <c r="I16" s="357">
        <v>0.67</v>
      </c>
      <c r="J16" s="357">
        <v>0.67</v>
      </c>
      <c r="K16" s="357">
        <f t="shared" si="0"/>
        <v>13.33</v>
      </c>
      <c r="L16" s="357">
        <v>0</v>
      </c>
      <c r="M16" s="357">
        <v>13.33</v>
      </c>
      <c r="N16" s="170"/>
      <c r="O16" s="444">
        <v>0</v>
      </c>
      <c r="P16" s="444">
        <v>0</v>
      </c>
      <c r="Q16" s="444">
        <v>0</v>
      </c>
      <c r="R16" s="442" t="s">
        <v>389</v>
      </c>
      <c r="S16" s="444">
        <v>0</v>
      </c>
      <c r="T16" s="444">
        <v>0</v>
      </c>
      <c r="U16" s="444">
        <v>0</v>
      </c>
      <c r="V16" s="443"/>
    </row>
    <row r="17" spans="1:22" ht="15" x14ac:dyDescent="0.25">
      <c r="A17" s="351" t="s">
        <v>305</v>
      </c>
      <c r="B17" s="352" t="s">
        <v>514</v>
      </c>
      <c r="C17" s="353" t="s">
        <v>308</v>
      </c>
      <c r="D17" s="354" t="s">
        <v>309</v>
      </c>
      <c r="E17" s="355" t="s">
        <v>416</v>
      </c>
      <c r="F17" s="354" t="s">
        <v>549</v>
      </c>
      <c r="G17" s="356" t="s">
        <v>550</v>
      </c>
      <c r="H17" s="357">
        <v>45.33</v>
      </c>
      <c r="I17" s="357">
        <v>344</v>
      </c>
      <c r="J17" s="357">
        <v>344.33</v>
      </c>
      <c r="K17" s="357">
        <f t="shared" si="0"/>
        <v>2.67</v>
      </c>
      <c r="L17" s="357">
        <v>2.67</v>
      </c>
      <c r="M17" s="357">
        <v>0</v>
      </c>
      <c r="N17" s="170"/>
      <c r="O17" s="444">
        <v>35</v>
      </c>
      <c r="P17" s="444">
        <v>284</v>
      </c>
      <c r="Q17" s="444">
        <v>284</v>
      </c>
      <c r="R17" s="442" t="s">
        <v>389</v>
      </c>
      <c r="S17" s="444">
        <v>3.82</v>
      </c>
      <c r="T17" s="444">
        <v>3.82</v>
      </c>
      <c r="U17" s="444">
        <v>0</v>
      </c>
      <c r="V17" s="443"/>
    </row>
    <row r="18" spans="1:22" ht="15" x14ac:dyDescent="0.25">
      <c r="A18" s="351" t="s">
        <v>305</v>
      </c>
      <c r="B18" s="352" t="s">
        <v>514</v>
      </c>
      <c r="C18" s="353" t="s">
        <v>308</v>
      </c>
      <c r="D18" s="354" t="s">
        <v>309</v>
      </c>
      <c r="E18" s="355" t="s">
        <v>416</v>
      </c>
      <c r="F18" s="354" t="s">
        <v>551</v>
      </c>
      <c r="G18" s="356" t="s">
        <v>536</v>
      </c>
      <c r="H18" s="357">
        <v>80</v>
      </c>
      <c r="I18" s="357">
        <v>854</v>
      </c>
      <c r="J18" s="357">
        <v>895</v>
      </c>
      <c r="K18" s="357">
        <f t="shared" si="0"/>
        <v>390.63</v>
      </c>
      <c r="L18" s="357">
        <v>390.63</v>
      </c>
      <c r="M18" s="357">
        <v>0</v>
      </c>
      <c r="N18" s="170"/>
      <c r="O18" s="444">
        <v>16</v>
      </c>
      <c r="P18" s="444">
        <v>47</v>
      </c>
      <c r="Q18" s="444">
        <v>47</v>
      </c>
      <c r="R18" s="442" t="s">
        <v>389</v>
      </c>
      <c r="S18" s="444">
        <v>2.61</v>
      </c>
      <c r="T18" s="444">
        <v>2.61</v>
      </c>
      <c r="U18" s="444">
        <v>0</v>
      </c>
      <c r="V18" s="443"/>
    </row>
    <row r="19" spans="1:22" ht="15" x14ac:dyDescent="0.25">
      <c r="A19" s="351" t="s">
        <v>305</v>
      </c>
      <c r="B19" s="352" t="s">
        <v>514</v>
      </c>
      <c r="C19" s="353" t="s">
        <v>308</v>
      </c>
      <c r="D19" s="354" t="s">
        <v>309</v>
      </c>
      <c r="E19" s="355" t="s">
        <v>416</v>
      </c>
      <c r="F19" s="354" t="s">
        <v>552</v>
      </c>
      <c r="G19" s="356" t="s">
        <v>538</v>
      </c>
      <c r="H19" s="357">
        <v>5.33</v>
      </c>
      <c r="I19" s="357">
        <v>31.33</v>
      </c>
      <c r="J19" s="357">
        <v>31.33</v>
      </c>
      <c r="K19" s="357">
        <f t="shared" si="0"/>
        <v>0.91</v>
      </c>
      <c r="L19" s="357">
        <v>0.91</v>
      </c>
      <c r="M19" s="357">
        <v>0</v>
      </c>
      <c r="N19" s="170"/>
      <c r="O19" s="444">
        <v>6</v>
      </c>
      <c r="P19" s="444">
        <v>222</v>
      </c>
      <c r="Q19" s="444">
        <v>222</v>
      </c>
      <c r="R19" s="442" t="s">
        <v>389</v>
      </c>
      <c r="S19" s="444">
        <v>5.51</v>
      </c>
      <c r="T19" s="444">
        <v>5.51</v>
      </c>
      <c r="U19" s="444">
        <v>0</v>
      </c>
      <c r="V19" s="443"/>
    </row>
    <row r="20" spans="1:22" ht="15" x14ac:dyDescent="0.25">
      <c r="A20" s="351" t="s">
        <v>305</v>
      </c>
      <c r="B20" s="352" t="s">
        <v>514</v>
      </c>
      <c r="C20" s="353" t="s">
        <v>308</v>
      </c>
      <c r="D20" s="354" t="s">
        <v>309</v>
      </c>
      <c r="E20" s="355" t="s">
        <v>416</v>
      </c>
      <c r="F20" s="354" t="s">
        <v>553</v>
      </c>
      <c r="G20" s="356" t="s">
        <v>540</v>
      </c>
      <c r="H20" s="357">
        <v>0.67</v>
      </c>
      <c r="I20" s="357">
        <v>0.67</v>
      </c>
      <c r="J20" s="357">
        <v>0.67</v>
      </c>
      <c r="K20" s="357">
        <f t="shared" si="0"/>
        <v>0.1</v>
      </c>
      <c r="L20" s="357">
        <v>0.1</v>
      </c>
      <c r="M20" s="357">
        <v>0</v>
      </c>
      <c r="N20" s="170"/>
      <c r="O20" s="444">
        <v>0</v>
      </c>
      <c r="P20" s="444">
        <v>0</v>
      </c>
      <c r="Q20" s="444">
        <v>0</v>
      </c>
      <c r="R20" s="442" t="s">
        <v>389</v>
      </c>
      <c r="S20" s="444">
        <v>0</v>
      </c>
      <c r="T20" s="444">
        <v>0</v>
      </c>
      <c r="U20" s="444">
        <v>0</v>
      </c>
      <c r="V20" s="443"/>
    </row>
    <row r="21" spans="1:22" ht="15" x14ac:dyDescent="0.25">
      <c r="A21" s="351" t="s">
        <v>305</v>
      </c>
      <c r="B21" s="352" t="s">
        <v>514</v>
      </c>
      <c r="C21" s="353" t="s">
        <v>308</v>
      </c>
      <c r="D21" s="354" t="s">
        <v>309</v>
      </c>
      <c r="E21" s="355" t="s">
        <v>416</v>
      </c>
      <c r="F21" s="354" t="s">
        <v>554</v>
      </c>
      <c r="G21" s="356" t="s">
        <v>536</v>
      </c>
      <c r="H21" s="357">
        <v>4.33</v>
      </c>
      <c r="I21" s="357">
        <v>9.67</v>
      </c>
      <c r="J21" s="357">
        <v>14.67</v>
      </c>
      <c r="K21" s="357">
        <f t="shared" si="0"/>
        <v>31.69</v>
      </c>
      <c r="L21" s="357">
        <v>30.6</v>
      </c>
      <c r="M21" s="357">
        <v>1.0900000000000001</v>
      </c>
      <c r="N21" s="170"/>
      <c r="O21" s="444">
        <v>1</v>
      </c>
      <c r="P21" s="444">
        <v>1</v>
      </c>
      <c r="Q21" s="444">
        <v>2</v>
      </c>
      <c r="R21" s="442" t="s">
        <v>389</v>
      </c>
      <c r="S21" s="444">
        <v>15.29</v>
      </c>
      <c r="T21" s="444">
        <v>15.29</v>
      </c>
      <c r="U21" s="444">
        <v>0</v>
      </c>
      <c r="V21" s="443"/>
    </row>
    <row r="22" spans="1:22" ht="15" x14ac:dyDescent="0.25">
      <c r="A22" s="351" t="s">
        <v>305</v>
      </c>
      <c r="B22" s="352" t="s">
        <v>514</v>
      </c>
      <c r="C22" s="353" t="s">
        <v>308</v>
      </c>
      <c r="D22" s="354" t="s">
        <v>309</v>
      </c>
      <c r="E22" s="355" t="s">
        <v>416</v>
      </c>
      <c r="F22" s="354" t="s">
        <v>555</v>
      </c>
      <c r="G22" s="356" t="s">
        <v>536</v>
      </c>
      <c r="H22" s="357">
        <v>129</v>
      </c>
      <c r="I22" s="357">
        <v>3623</v>
      </c>
      <c r="J22" s="357">
        <v>6538.33</v>
      </c>
      <c r="K22" s="357">
        <f t="shared" si="0"/>
        <v>14978.029999999999</v>
      </c>
      <c r="L22" s="357">
        <v>14938.9</v>
      </c>
      <c r="M22" s="357">
        <v>39.130000000000003</v>
      </c>
      <c r="N22" s="170"/>
      <c r="O22" s="444">
        <v>58</v>
      </c>
      <c r="P22" s="444">
        <v>1113</v>
      </c>
      <c r="Q22" s="444">
        <v>1918</v>
      </c>
      <c r="R22" s="442" t="s">
        <v>389</v>
      </c>
      <c r="S22" s="444">
        <v>5883.52</v>
      </c>
      <c r="T22" s="444">
        <v>5876.49</v>
      </c>
      <c r="U22" s="444">
        <v>7.03</v>
      </c>
      <c r="V22" s="443"/>
    </row>
    <row r="23" spans="1:22" ht="15" x14ac:dyDescent="0.25">
      <c r="A23" s="351" t="s">
        <v>305</v>
      </c>
      <c r="B23" s="352" t="s">
        <v>514</v>
      </c>
      <c r="C23" s="353" t="s">
        <v>308</v>
      </c>
      <c r="D23" s="354" t="s">
        <v>309</v>
      </c>
      <c r="E23" s="355" t="s">
        <v>416</v>
      </c>
      <c r="F23" s="354" t="s">
        <v>556</v>
      </c>
      <c r="G23" s="356" t="s">
        <v>538</v>
      </c>
      <c r="H23" s="357">
        <v>19.670000000000002</v>
      </c>
      <c r="I23" s="357">
        <v>325</v>
      </c>
      <c r="J23" s="357">
        <v>413.67</v>
      </c>
      <c r="K23" s="357">
        <f t="shared" si="0"/>
        <v>114.04</v>
      </c>
      <c r="L23" s="357">
        <v>114.04</v>
      </c>
      <c r="M23" s="357">
        <v>0</v>
      </c>
      <c r="N23" s="170"/>
      <c r="O23" s="444">
        <v>14</v>
      </c>
      <c r="P23" s="444">
        <v>132</v>
      </c>
      <c r="Q23" s="444">
        <v>185</v>
      </c>
      <c r="R23" s="442" t="s">
        <v>389</v>
      </c>
      <c r="S23" s="444">
        <v>29.05</v>
      </c>
      <c r="T23" s="444">
        <v>29.05</v>
      </c>
      <c r="U23" s="444">
        <v>0</v>
      </c>
      <c r="V23" s="443"/>
    </row>
    <row r="24" spans="1:22" ht="15" x14ac:dyDescent="0.25">
      <c r="A24" s="351" t="s">
        <v>305</v>
      </c>
      <c r="B24" s="352" t="s">
        <v>514</v>
      </c>
      <c r="C24" s="353" t="s">
        <v>308</v>
      </c>
      <c r="D24" s="354" t="s">
        <v>309</v>
      </c>
      <c r="E24" s="355" t="s">
        <v>416</v>
      </c>
      <c r="F24" s="354" t="s">
        <v>557</v>
      </c>
      <c r="G24" s="356" t="s">
        <v>540</v>
      </c>
      <c r="H24" s="357">
        <v>10.67</v>
      </c>
      <c r="I24" s="357">
        <v>30.33</v>
      </c>
      <c r="J24" s="357">
        <v>35</v>
      </c>
      <c r="K24" s="357">
        <f t="shared" si="0"/>
        <v>272.70999999999998</v>
      </c>
      <c r="L24" s="357">
        <v>239.42</v>
      </c>
      <c r="M24" s="357">
        <v>33.29</v>
      </c>
      <c r="N24" s="170"/>
      <c r="O24" s="444">
        <v>10</v>
      </c>
      <c r="P24" s="444">
        <v>23</v>
      </c>
      <c r="Q24" s="444">
        <v>23</v>
      </c>
      <c r="R24" s="442" t="s">
        <v>389</v>
      </c>
      <c r="S24" s="444">
        <v>238.33</v>
      </c>
      <c r="T24" s="444">
        <v>112.36</v>
      </c>
      <c r="U24" s="444">
        <v>125.97</v>
      </c>
      <c r="V24" s="443"/>
    </row>
    <row r="25" spans="1:22" ht="15" x14ac:dyDescent="0.25">
      <c r="A25" s="351" t="s">
        <v>305</v>
      </c>
      <c r="B25" s="352" t="s">
        <v>514</v>
      </c>
      <c r="C25" s="353" t="s">
        <v>308</v>
      </c>
      <c r="D25" s="354" t="s">
        <v>309</v>
      </c>
      <c r="E25" s="355" t="s">
        <v>416</v>
      </c>
      <c r="F25" s="354" t="s">
        <v>558</v>
      </c>
      <c r="G25" s="356" t="s">
        <v>540</v>
      </c>
      <c r="H25" s="357">
        <v>13.67</v>
      </c>
      <c r="I25" s="357">
        <v>84</v>
      </c>
      <c r="J25" s="357">
        <v>104.33</v>
      </c>
      <c r="K25" s="357">
        <f t="shared" si="0"/>
        <v>170.92000000000002</v>
      </c>
      <c r="L25" s="357">
        <v>157.59</v>
      </c>
      <c r="M25" s="357">
        <v>13.33</v>
      </c>
      <c r="N25" s="170"/>
      <c r="O25" s="444">
        <v>13</v>
      </c>
      <c r="P25" s="444">
        <v>39</v>
      </c>
      <c r="Q25" s="444">
        <v>41</v>
      </c>
      <c r="R25" s="442" t="s">
        <v>389</v>
      </c>
      <c r="S25" s="444">
        <v>17.47</v>
      </c>
      <c r="T25" s="444">
        <v>17.47</v>
      </c>
      <c r="U25" s="444">
        <v>0</v>
      </c>
      <c r="V25" s="443"/>
    </row>
    <row r="26" spans="1:22" ht="15" x14ac:dyDescent="0.25">
      <c r="A26" s="351" t="s">
        <v>305</v>
      </c>
      <c r="B26" s="352" t="s">
        <v>514</v>
      </c>
      <c r="C26" s="353" t="s">
        <v>308</v>
      </c>
      <c r="D26" s="354" t="s">
        <v>309</v>
      </c>
      <c r="E26" s="355" t="s">
        <v>416</v>
      </c>
      <c r="F26" s="354" t="s">
        <v>559</v>
      </c>
      <c r="G26" s="356" t="s">
        <v>536</v>
      </c>
      <c r="H26" s="357">
        <v>26</v>
      </c>
      <c r="I26" s="357">
        <v>216.67</v>
      </c>
      <c r="J26" s="357">
        <v>267.67</v>
      </c>
      <c r="K26" s="357">
        <f t="shared" si="0"/>
        <v>2722.81</v>
      </c>
      <c r="L26" s="357">
        <v>2328.4</v>
      </c>
      <c r="M26" s="357">
        <v>394.41</v>
      </c>
      <c r="N26" s="170"/>
      <c r="O26" s="444">
        <v>43</v>
      </c>
      <c r="P26" s="444">
        <v>278</v>
      </c>
      <c r="Q26" s="444">
        <v>329</v>
      </c>
      <c r="R26" s="442" t="s">
        <v>389</v>
      </c>
      <c r="S26" s="444">
        <v>4232.1499999999996</v>
      </c>
      <c r="T26" s="444">
        <v>4192.1499999999996</v>
      </c>
      <c r="U26" s="444">
        <v>40</v>
      </c>
      <c r="V26" s="443"/>
    </row>
    <row r="27" spans="1:22" ht="15" x14ac:dyDescent="0.25">
      <c r="A27" s="351" t="s">
        <v>305</v>
      </c>
      <c r="B27" s="352" t="s">
        <v>514</v>
      </c>
      <c r="C27" s="353" t="s">
        <v>308</v>
      </c>
      <c r="D27" s="354" t="s">
        <v>309</v>
      </c>
      <c r="E27" s="355" t="s">
        <v>416</v>
      </c>
      <c r="F27" s="354" t="s">
        <v>560</v>
      </c>
      <c r="G27" s="356" t="s">
        <v>540</v>
      </c>
      <c r="H27" s="357">
        <v>4</v>
      </c>
      <c r="I27" s="357">
        <v>68.67</v>
      </c>
      <c r="J27" s="357">
        <v>87.67</v>
      </c>
      <c r="K27" s="357">
        <f t="shared" si="0"/>
        <v>3816.6000000000004</v>
      </c>
      <c r="L27" s="357">
        <v>577.97</v>
      </c>
      <c r="M27" s="357">
        <v>3238.63</v>
      </c>
      <c r="N27" s="170"/>
      <c r="O27" s="444">
        <v>1</v>
      </c>
      <c r="P27" s="444">
        <v>80</v>
      </c>
      <c r="Q27" s="444">
        <v>82</v>
      </c>
      <c r="R27" s="442" t="s">
        <v>389</v>
      </c>
      <c r="S27" s="444">
        <v>1490.7</v>
      </c>
      <c r="T27" s="444">
        <v>0</v>
      </c>
      <c r="U27" s="444">
        <v>1490.7</v>
      </c>
      <c r="V27" s="443"/>
    </row>
    <row r="28" spans="1:22" ht="15" x14ac:dyDescent="0.25">
      <c r="A28" s="351" t="s">
        <v>305</v>
      </c>
      <c r="B28" s="352" t="s">
        <v>514</v>
      </c>
      <c r="C28" s="353" t="s">
        <v>308</v>
      </c>
      <c r="D28" s="354" t="s">
        <v>309</v>
      </c>
      <c r="E28" s="355" t="s">
        <v>416</v>
      </c>
      <c r="F28" s="354" t="s">
        <v>561</v>
      </c>
      <c r="G28" s="356" t="s">
        <v>540</v>
      </c>
      <c r="H28" s="357">
        <v>98.33</v>
      </c>
      <c r="I28" s="357">
        <v>3388.33</v>
      </c>
      <c r="J28" s="357">
        <v>4188.33</v>
      </c>
      <c r="K28" s="357">
        <f t="shared" si="0"/>
        <v>77149.540000000008</v>
      </c>
      <c r="L28" s="357">
        <v>57866.73</v>
      </c>
      <c r="M28" s="357">
        <v>19282.810000000001</v>
      </c>
      <c r="N28" s="170"/>
      <c r="O28" s="444">
        <v>116</v>
      </c>
      <c r="P28" s="444">
        <v>4094</v>
      </c>
      <c r="Q28" s="444">
        <v>4853</v>
      </c>
      <c r="R28" s="442" t="s">
        <v>389</v>
      </c>
      <c r="S28" s="444">
        <v>86167.5</v>
      </c>
      <c r="T28" s="444">
        <v>72309.73</v>
      </c>
      <c r="U28" s="444">
        <v>13857.77</v>
      </c>
      <c r="V28" s="443"/>
    </row>
    <row r="29" spans="1:22" ht="15" x14ac:dyDescent="0.25">
      <c r="A29" s="351" t="s">
        <v>305</v>
      </c>
      <c r="B29" s="352" t="s">
        <v>514</v>
      </c>
      <c r="C29" s="353" t="s">
        <v>308</v>
      </c>
      <c r="D29" s="354" t="s">
        <v>309</v>
      </c>
      <c r="E29" s="355" t="s">
        <v>416</v>
      </c>
      <c r="F29" s="354" t="s">
        <v>562</v>
      </c>
      <c r="G29" s="356" t="s">
        <v>540</v>
      </c>
      <c r="H29" s="357">
        <v>80.67</v>
      </c>
      <c r="I29" s="357">
        <v>1843.67</v>
      </c>
      <c r="J29" s="357">
        <v>2738</v>
      </c>
      <c r="K29" s="357">
        <f t="shared" si="0"/>
        <v>28505.280000000002</v>
      </c>
      <c r="L29" s="357">
        <v>25229.38</v>
      </c>
      <c r="M29" s="357">
        <v>3275.9</v>
      </c>
      <c r="N29" s="170"/>
      <c r="O29" s="444">
        <v>95</v>
      </c>
      <c r="P29" s="444">
        <v>1229</v>
      </c>
      <c r="Q29" s="444">
        <v>1627</v>
      </c>
      <c r="R29" s="442" t="s">
        <v>389</v>
      </c>
      <c r="S29" s="444">
        <v>18119.55</v>
      </c>
      <c r="T29" s="444">
        <v>15014.93</v>
      </c>
      <c r="U29" s="444">
        <v>3104.62</v>
      </c>
      <c r="V29" s="443"/>
    </row>
    <row r="30" spans="1:22" ht="15" x14ac:dyDescent="0.25">
      <c r="A30" s="351" t="s">
        <v>305</v>
      </c>
      <c r="B30" s="352" t="s">
        <v>514</v>
      </c>
      <c r="C30" s="353" t="s">
        <v>308</v>
      </c>
      <c r="D30" s="354" t="s">
        <v>309</v>
      </c>
      <c r="E30" s="355" t="s">
        <v>416</v>
      </c>
      <c r="F30" s="354" t="s">
        <v>563</v>
      </c>
      <c r="G30" s="356" t="s">
        <v>536</v>
      </c>
      <c r="H30" s="357">
        <v>0.67</v>
      </c>
      <c r="I30" s="357">
        <v>0.67</v>
      </c>
      <c r="J30" s="357">
        <v>0.67</v>
      </c>
      <c r="K30" s="357">
        <f t="shared" si="0"/>
        <v>1.52</v>
      </c>
      <c r="L30" s="357">
        <v>1.52</v>
      </c>
      <c r="M30" s="357">
        <v>0</v>
      </c>
      <c r="N30" s="170"/>
      <c r="O30" s="444">
        <v>0</v>
      </c>
      <c r="P30" s="444">
        <v>0</v>
      </c>
      <c r="Q30" s="444">
        <v>0</v>
      </c>
      <c r="R30" s="442" t="s">
        <v>389</v>
      </c>
      <c r="S30" s="444">
        <v>0</v>
      </c>
      <c r="T30" s="444">
        <v>0</v>
      </c>
      <c r="U30" s="444">
        <v>0</v>
      </c>
      <c r="V30" s="443"/>
    </row>
    <row r="31" spans="1:22" ht="15" x14ac:dyDescent="0.25">
      <c r="A31" s="351" t="s">
        <v>305</v>
      </c>
      <c r="B31" s="352" t="s">
        <v>514</v>
      </c>
      <c r="C31" s="353" t="s">
        <v>308</v>
      </c>
      <c r="D31" s="354" t="s">
        <v>309</v>
      </c>
      <c r="E31" s="355" t="s">
        <v>416</v>
      </c>
      <c r="F31" s="354" t="s">
        <v>564</v>
      </c>
      <c r="G31" s="356" t="s">
        <v>540</v>
      </c>
      <c r="H31" s="357">
        <v>2.67</v>
      </c>
      <c r="I31" s="357">
        <v>54.67</v>
      </c>
      <c r="J31" s="357">
        <v>54.67</v>
      </c>
      <c r="K31" s="357">
        <f t="shared" si="0"/>
        <v>232.13</v>
      </c>
      <c r="L31" s="357">
        <v>232.13</v>
      </c>
      <c r="M31" s="357">
        <v>0</v>
      </c>
      <c r="N31" s="170"/>
      <c r="O31" s="444">
        <v>0</v>
      </c>
      <c r="P31" s="444">
        <v>0</v>
      </c>
      <c r="Q31" s="444">
        <v>0</v>
      </c>
      <c r="R31" s="442" t="s">
        <v>389</v>
      </c>
      <c r="S31" s="444">
        <v>0</v>
      </c>
      <c r="T31" s="444">
        <v>0</v>
      </c>
      <c r="U31" s="444">
        <v>0</v>
      </c>
      <c r="V31" s="443"/>
    </row>
    <row r="32" spans="1:22" ht="15" x14ac:dyDescent="0.25">
      <c r="A32" s="351" t="s">
        <v>305</v>
      </c>
      <c r="B32" s="352" t="s">
        <v>514</v>
      </c>
      <c r="C32" s="353" t="s">
        <v>308</v>
      </c>
      <c r="D32" s="354" t="s">
        <v>309</v>
      </c>
      <c r="E32" s="355" t="s">
        <v>416</v>
      </c>
      <c r="F32" s="354" t="s">
        <v>565</v>
      </c>
      <c r="G32" s="356" t="s">
        <v>540</v>
      </c>
      <c r="H32" s="357">
        <v>1.33</v>
      </c>
      <c r="I32" s="357">
        <v>4.67</v>
      </c>
      <c r="J32" s="357">
        <v>4.67</v>
      </c>
      <c r="K32" s="357">
        <f t="shared" si="0"/>
        <v>21.67</v>
      </c>
      <c r="L32" s="357">
        <v>21.67</v>
      </c>
      <c r="M32" s="357">
        <v>0</v>
      </c>
      <c r="N32" s="170"/>
      <c r="O32" s="444">
        <v>1</v>
      </c>
      <c r="P32" s="444">
        <v>7</v>
      </c>
      <c r="Q32" s="444">
        <v>7</v>
      </c>
      <c r="R32" s="442" t="s">
        <v>389</v>
      </c>
      <c r="S32" s="444">
        <v>68.3</v>
      </c>
      <c r="T32" s="444">
        <v>68.3</v>
      </c>
      <c r="U32" s="444">
        <v>0</v>
      </c>
      <c r="V32" s="443"/>
    </row>
    <row r="33" spans="1:22" ht="15" x14ac:dyDescent="0.25">
      <c r="A33" s="351" t="s">
        <v>305</v>
      </c>
      <c r="B33" s="352" t="s">
        <v>514</v>
      </c>
      <c r="C33" s="353" t="s">
        <v>308</v>
      </c>
      <c r="D33" s="354" t="s">
        <v>309</v>
      </c>
      <c r="E33" s="355" t="s">
        <v>416</v>
      </c>
      <c r="F33" s="354" t="s">
        <v>566</v>
      </c>
      <c r="G33" s="356" t="s">
        <v>540</v>
      </c>
      <c r="H33" s="357">
        <v>14</v>
      </c>
      <c r="I33" s="357">
        <v>460</v>
      </c>
      <c r="J33" s="357">
        <v>463</v>
      </c>
      <c r="K33" s="357">
        <f t="shared" si="0"/>
        <v>4284.07</v>
      </c>
      <c r="L33" s="357">
        <v>4284.07</v>
      </c>
      <c r="M33" s="357">
        <v>0</v>
      </c>
      <c r="N33" s="170"/>
      <c r="O33" s="444">
        <v>6</v>
      </c>
      <c r="P33" s="444">
        <v>240</v>
      </c>
      <c r="Q33" s="444">
        <v>240</v>
      </c>
      <c r="R33" s="442" t="s">
        <v>389</v>
      </c>
      <c r="S33" s="444">
        <v>2028.46</v>
      </c>
      <c r="T33" s="444">
        <v>2028.46</v>
      </c>
      <c r="U33" s="444">
        <v>0</v>
      </c>
      <c r="V33" s="443"/>
    </row>
    <row r="34" spans="1:22" ht="15" x14ac:dyDescent="0.25">
      <c r="A34" s="351" t="s">
        <v>305</v>
      </c>
      <c r="B34" s="352" t="s">
        <v>514</v>
      </c>
      <c r="C34" s="353" t="s">
        <v>308</v>
      </c>
      <c r="D34" s="354" t="s">
        <v>309</v>
      </c>
      <c r="E34" s="355" t="s">
        <v>416</v>
      </c>
      <c r="F34" s="354" t="s">
        <v>567</v>
      </c>
      <c r="G34" s="356" t="s">
        <v>540</v>
      </c>
      <c r="H34" s="357">
        <v>5.33</v>
      </c>
      <c r="I34" s="357">
        <v>27.33</v>
      </c>
      <c r="J34" s="357">
        <v>38.33</v>
      </c>
      <c r="K34" s="357">
        <f t="shared" si="0"/>
        <v>158.49</v>
      </c>
      <c r="L34" s="357">
        <v>158.49</v>
      </c>
      <c r="M34" s="357">
        <v>0</v>
      </c>
      <c r="N34" s="170"/>
      <c r="O34" s="444">
        <v>0</v>
      </c>
      <c r="P34" s="444">
        <v>0</v>
      </c>
      <c r="Q34" s="444">
        <v>0</v>
      </c>
      <c r="R34" s="442" t="s">
        <v>389</v>
      </c>
      <c r="S34" s="444">
        <v>0</v>
      </c>
      <c r="T34" s="444">
        <v>0</v>
      </c>
      <c r="U34" s="444">
        <v>0</v>
      </c>
      <c r="V34" s="443"/>
    </row>
    <row r="35" spans="1:22" ht="15" x14ac:dyDescent="0.25">
      <c r="A35" s="351" t="s">
        <v>305</v>
      </c>
      <c r="B35" s="352" t="s">
        <v>514</v>
      </c>
      <c r="C35" s="353" t="s">
        <v>308</v>
      </c>
      <c r="D35" s="354" t="s">
        <v>309</v>
      </c>
      <c r="E35" s="355" t="s">
        <v>416</v>
      </c>
      <c r="F35" s="354" t="s">
        <v>568</v>
      </c>
      <c r="G35" s="356" t="s">
        <v>534</v>
      </c>
      <c r="H35" s="357">
        <v>1.33</v>
      </c>
      <c r="I35" s="357">
        <v>4</v>
      </c>
      <c r="J35" s="357">
        <v>4.67</v>
      </c>
      <c r="K35" s="357">
        <f t="shared" si="0"/>
        <v>0.33</v>
      </c>
      <c r="L35" s="357">
        <v>0.33</v>
      </c>
      <c r="M35" s="357">
        <v>0</v>
      </c>
      <c r="N35" s="170"/>
      <c r="O35" s="444">
        <v>0</v>
      </c>
      <c r="P35" s="444">
        <v>0</v>
      </c>
      <c r="Q35" s="444">
        <v>0</v>
      </c>
      <c r="R35" s="442" t="s">
        <v>389</v>
      </c>
      <c r="S35" s="444">
        <v>0</v>
      </c>
      <c r="T35" s="444">
        <v>0</v>
      </c>
      <c r="U35" s="444">
        <v>0</v>
      </c>
      <c r="V35" s="443"/>
    </row>
    <row r="36" spans="1:22" ht="15" x14ac:dyDescent="0.25">
      <c r="A36" s="351" t="s">
        <v>305</v>
      </c>
      <c r="B36" s="352" t="s">
        <v>514</v>
      </c>
      <c r="C36" s="353" t="s">
        <v>308</v>
      </c>
      <c r="D36" s="354" t="s">
        <v>309</v>
      </c>
      <c r="E36" s="355" t="s">
        <v>416</v>
      </c>
      <c r="F36" s="354" t="s">
        <v>569</v>
      </c>
      <c r="G36" s="356" t="s">
        <v>540</v>
      </c>
      <c r="H36" s="618">
        <v>0.33</v>
      </c>
      <c r="I36" s="618">
        <v>0.33</v>
      </c>
      <c r="J36" s="618">
        <v>0.33</v>
      </c>
      <c r="K36" s="618">
        <f t="shared" si="0"/>
        <v>2</v>
      </c>
      <c r="L36" s="618">
        <v>2</v>
      </c>
      <c r="M36" s="357">
        <v>0</v>
      </c>
      <c r="N36" s="170"/>
      <c r="O36" s="444">
        <v>0</v>
      </c>
      <c r="P36" s="444">
        <v>0</v>
      </c>
      <c r="Q36" s="444">
        <v>0</v>
      </c>
      <c r="R36" s="442" t="s">
        <v>389</v>
      </c>
      <c r="S36" s="444">
        <v>0</v>
      </c>
      <c r="T36" s="444">
        <v>0</v>
      </c>
      <c r="U36" s="444">
        <v>0</v>
      </c>
      <c r="V36" s="443"/>
    </row>
    <row r="37" spans="1:22" ht="25.5" x14ac:dyDescent="0.25">
      <c r="A37" s="351" t="s">
        <v>305</v>
      </c>
      <c r="B37" s="352" t="s">
        <v>515</v>
      </c>
      <c r="C37" s="353" t="s">
        <v>308</v>
      </c>
      <c r="D37" s="354" t="s">
        <v>570</v>
      </c>
      <c r="E37" s="355" t="s">
        <v>416</v>
      </c>
      <c r="F37" s="354" t="s">
        <v>571</v>
      </c>
      <c r="G37" s="356" t="s">
        <v>536</v>
      </c>
      <c r="H37" s="357">
        <v>1.33</v>
      </c>
      <c r="I37" s="357">
        <v>4.33</v>
      </c>
      <c r="J37" s="357">
        <v>176</v>
      </c>
      <c r="K37" s="357">
        <f t="shared" si="0"/>
        <v>5073.49</v>
      </c>
      <c r="L37" s="357">
        <v>0</v>
      </c>
      <c r="M37" s="357">
        <v>5073.49</v>
      </c>
      <c r="N37" s="170"/>
      <c r="O37" s="444">
        <v>1</v>
      </c>
      <c r="P37" s="444">
        <v>3</v>
      </c>
      <c r="Q37" s="444">
        <v>93</v>
      </c>
      <c r="R37" s="442" t="s">
        <v>389</v>
      </c>
      <c r="S37" s="444">
        <v>2934.4</v>
      </c>
      <c r="T37" s="444">
        <v>0</v>
      </c>
      <c r="U37" s="444">
        <v>2934.4</v>
      </c>
      <c r="V37" s="443"/>
    </row>
    <row r="38" spans="1:22" ht="25.5" x14ac:dyDescent="0.25">
      <c r="A38" s="351" t="s">
        <v>305</v>
      </c>
      <c r="B38" s="352" t="s">
        <v>515</v>
      </c>
      <c r="C38" s="353" t="s">
        <v>308</v>
      </c>
      <c r="D38" s="354" t="s">
        <v>570</v>
      </c>
      <c r="E38" s="355" t="s">
        <v>416</v>
      </c>
      <c r="F38" s="354" t="s">
        <v>572</v>
      </c>
      <c r="G38" s="356" t="s">
        <v>536</v>
      </c>
      <c r="H38" s="357">
        <v>0.67</v>
      </c>
      <c r="I38" s="357">
        <v>0.67</v>
      </c>
      <c r="J38" s="357">
        <v>3</v>
      </c>
      <c r="K38" s="357">
        <f t="shared" si="0"/>
        <v>42.98</v>
      </c>
      <c r="L38" s="357">
        <v>0</v>
      </c>
      <c r="M38" s="357">
        <v>42.98</v>
      </c>
      <c r="N38" s="170"/>
      <c r="O38" s="444">
        <v>0</v>
      </c>
      <c r="P38" s="444">
        <v>0</v>
      </c>
      <c r="Q38" s="444">
        <v>0</v>
      </c>
      <c r="R38" s="442" t="s">
        <v>389</v>
      </c>
      <c r="S38" s="444">
        <v>0</v>
      </c>
      <c r="T38" s="444">
        <v>0</v>
      </c>
      <c r="U38" s="444">
        <v>0</v>
      </c>
      <c r="V38" s="443"/>
    </row>
    <row r="39" spans="1:22" ht="25.5" x14ac:dyDescent="0.25">
      <c r="A39" s="351" t="s">
        <v>305</v>
      </c>
      <c r="B39" s="352" t="s">
        <v>515</v>
      </c>
      <c r="C39" s="353" t="s">
        <v>308</v>
      </c>
      <c r="D39" s="354" t="s">
        <v>570</v>
      </c>
      <c r="E39" s="355" t="s">
        <v>416</v>
      </c>
      <c r="F39" s="354" t="s">
        <v>573</v>
      </c>
      <c r="G39" s="356" t="s">
        <v>540</v>
      </c>
      <c r="H39" s="357">
        <v>0.67</v>
      </c>
      <c r="I39" s="357">
        <v>1</v>
      </c>
      <c r="J39" s="357">
        <v>7.67</v>
      </c>
      <c r="K39" s="357">
        <f t="shared" si="0"/>
        <v>1815.91</v>
      </c>
      <c r="L39" s="357">
        <v>0</v>
      </c>
      <c r="M39" s="357">
        <v>1815.91</v>
      </c>
      <c r="N39" s="170"/>
      <c r="O39" s="444">
        <v>2</v>
      </c>
      <c r="P39" s="444">
        <v>3</v>
      </c>
      <c r="Q39" s="444">
        <v>13</v>
      </c>
      <c r="R39" s="442" t="s">
        <v>395</v>
      </c>
      <c r="S39" s="444">
        <v>2177.1</v>
      </c>
      <c r="T39" s="444">
        <v>0</v>
      </c>
      <c r="U39" s="444">
        <v>2177.1</v>
      </c>
      <c r="V39" s="443"/>
    </row>
    <row r="40" spans="1:22" ht="25.5" x14ac:dyDescent="0.25">
      <c r="A40" s="351" t="s">
        <v>305</v>
      </c>
      <c r="B40" s="352" t="s">
        <v>515</v>
      </c>
      <c r="C40" s="353" t="s">
        <v>308</v>
      </c>
      <c r="D40" s="354" t="s">
        <v>570</v>
      </c>
      <c r="E40" s="355" t="s">
        <v>416</v>
      </c>
      <c r="F40" s="354" t="s">
        <v>574</v>
      </c>
      <c r="G40" s="356" t="s">
        <v>575</v>
      </c>
      <c r="H40" s="357">
        <v>0.33</v>
      </c>
      <c r="I40" s="357">
        <v>8.67</v>
      </c>
      <c r="J40" s="357">
        <v>20</v>
      </c>
      <c r="K40" s="357">
        <f t="shared" si="0"/>
        <v>68.89</v>
      </c>
      <c r="L40" s="357">
        <v>0</v>
      </c>
      <c r="M40" s="357">
        <v>68.89</v>
      </c>
      <c r="N40" s="170"/>
      <c r="O40" s="444">
        <v>1</v>
      </c>
      <c r="P40" s="444">
        <v>8</v>
      </c>
      <c r="Q40" s="444">
        <v>13</v>
      </c>
      <c r="R40" s="442" t="s">
        <v>395</v>
      </c>
      <c r="S40" s="444">
        <v>16.77</v>
      </c>
      <c r="T40" s="444">
        <v>0</v>
      </c>
      <c r="U40" s="444">
        <v>16.77</v>
      </c>
      <c r="V40" s="443"/>
    </row>
    <row r="41" spans="1:22" ht="25.5" x14ac:dyDescent="0.25">
      <c r="A41" s="351" t="s">
        <v>305</v>
      </c>
      <c r="B41" s="352" t="s">
        <v>516</v>
      </c>
      <c r="C41" s="353" t="s">
        <v>308</v>
      </c>
      <c r="D41" s="354" t="s">
        <v>576</v>
      </c>
      <c r="E41" s="355" t="s">
        <v>416</v>
      </c>
      <c r="F41" s="354" t="s">
        <v>573</v>
      </c>
      <c r="G41" s="356" t="s">
        <v>540</v>
      </c>
      <c r="H41" s="357">
        <v>0.67</v>
      </c>
      <c r="I41" s="357">
        <v>4.67</v>
      </c>
      <c r="J41" s="357">
        <v>24.33</v>
      </c>
      <c r="K41" s="357">
        <f t="shared" si="0"/>
        <v>9232.32</v>
      </c>
      <c r="L41" s="357">
        <v>0</v>
      </c>
      <c r="M41" s="357">
        <v>9232.32</v>
      </c>
      <c r="N41" s="170"/>
      <c r="O41" s="444">
        <v>2</v>
      </c>
      <c r="P41" s="444">
        <v>7</v>
      </c>
      <c r="Q41" s="444">
        <v>88</v>
      </c>
      <c r="R41" s="442" t="s">
        <v>395</v>
      </c>
      <c r="S41" s="444">
        <v>28574.84</v>
      </c>
      <c r="T41" s="444">
        <v>0</v>
      </c>
      <c r="U41" s="444">
        <v>28574.84</v>
      </c>
      <c r="V41" s="443"/>
    </row>
    <row r="42" spans="1:22" ht="15" x14ac:dyDescent="0.25">
      <c r="A42" s="351" t="s">
        <v>305</v>
      </c>
      <c r="B42" s="359" t="s">
        <v>370</v>
      </c>
      <c r="C42" s="353" t="s">
        <v>371</v>
      </c>
      <c r="D42" s="333" t="s">
        <v>401</v>
      </c>
      <c r="E42" s="355" t="s">
        <v>416</v>
      </c>
      <c r="F42" s="354" t="s">
        <v>577</v>
      </c>
      <c r="G42" s="356" t="s">
        <v>540</v>
      </c>
      <c r="H42" s="357">
        <v>1.33</v>
      </c>
      <c r="I42" s="357">
        <v>9.33</v>
      </c>
      <c r="J42" s="357">
        <v>164.67</v>
      </c>
      <c r="K42" s="357">
        <f t="shared" si="0"/>
        <v>14343.31</v>
      </c>
      <c r="L42" s="357">
        <v>0</v>
      </c>
      <c r="M42" s="357">
        <v>14343.31</v>
      </c>
      <c r="N42" s="170"/>
      <c r="O42" s="634">
        <v>0</v>
      </c>
      <c r="P42" s="634">
        <v>0</v>
      </c>
      <c r="Q42" s="634">
        <v>0</v>
      </c>
      <c r="R42" s="635" t="s">
        <v>389</v>
      </c>
      <c r="S42" s="634">
        <v>0</v>
      </c>
      <c r="T42" s="634">
        <v>0</v>
      </c>
      <c r="U42" s="634">
        <v>0</v>
      </c>
      <c r="V42" s="636" t="s">
        <v>583</v>
      </c>
    </row>
    <row r="43" spans="1:22" ht="25.5" x14ac:dyDescent="0.25">
      <c r="A43" s="351" t="s">
        <v>305</v>
      </c>
      <c r="B43" s="359" t="s">
        <v>370</v>
      </c>
      <c r="C43" s="353" t="s">
        <v>381</v>
      </c>
      <c r="D43" s="287" t="s">
        <v>382</v>
      </c>
      <c r="E43" s="355" t="s">
        <v>416</v>
      </c>
      <c r="F43" s="354" t="s">
        <v>577</v>
      </c>
      <c r="G43" s="356" t="s">
        <v>540</v>
      </c>
      <c r="H43" s="357">
        <v>0.33</v>
      </c>
      <c r="I43" s="357">
        <v>2</v>
      </c>
      <c r="J43" s="357">
        <v>13</v>
      </c>
      <c r="K43" s="357">
        <f t="shared" si="0"/>
        <v>916.88</v>
      </c>
      <c r="L43" s="357">
        <v>0</v>
      </c>
      <c r="M43" s="357">
        <v>916.88</v>
      </c>
      <c r="N43" s="170"/>
      <c r="O43" s="444">
        <v>1</v>
      </c>
      <c r="P43" s="444">
        <v>6</v>
      </c>
      <c r="Q43" s="444">
        <v>98</v>
      </c>
      <c r="R43" s="442" t="s">
        <v>389</v>
      </c>
      <c r="S43" s="444">
        <v>29663.35</v>
      </c>
      <c r="T43" s="444">
        <v>0</v>
      </c>
      <c r="U43" s="444">
        <v>29663.35</v>
      </c>
      <c r="V43" s="443"/>
    </row>
    <row r="44" spans="1:22" ht="25.5" x14ac:dyDescent="0.25">
      <c r="A44" s="351" t="s">
        <v>305</v>
      </c>
      <c r="B44" s="353" t="s">
        <v>313</v>
      </c>
      <c r="C44" s="353" t="s">
        <v>313</v>
      </c>
      <c r="D44" s="354" t="s">
        <v>578</v>
      </c>
      <c r="E44" s="355" t="s">
        <v>416</v>
      </c>
      <c r="F44" s="354" t="s">
        <v>577</v>
      </c>
      <c r="G44" s="356" t="s">
        <v>540</v>
      </c>
      <c r="H44" s="357">
        <v>1.33</v>
      </c>
      <c r="I44" s="357">
        <v>14.67</v>
      </c>
      <c r="J44" s="357">
        <v>189</v>
      </c>
      <c r="K44" s="357">
        <f>L44+M44</f>
        <v>28423.57</v>
      </c>
      <c r="L44" s="357">
        <v>0</v>
      </c>
      <c r="M44" s="357">
        <v>28423.57</v>
      </c>
      <c r="N44" s="347" t="s">
        <v>579</v>
      </c>
      <c r="O44" s="444">
        <v>0</v>
      </c>
      <c r="P44" s="444">
        <v>0</v>
      </c>
      <c r="Q44" s="444">
        <v>0</v>
      </c>
      <c r="R44" s="442" t="s">
        <v>389</v>
      </c>
      <c r="S44" s="444">
        <v>0</v>
      </c>
      <c r="T44" s="444">
        <v>0</v>
      </c>
      <c r="U44" s="444">
        <v>0</v>
      </c>
      <c r="V44" s="443" t="s">
        <v>1037</v>
      </c>
    </row>
    <row r="45" spans="1:22" ht="15" x14ac:dyDescent="0.25">
      <c r="A45" s="446" t="s">
        <v>305</v>
      </c>
      <c r="B45" s="447" t="s">
        <v>514</v>
      </c>
      <c r="C45" s="447" t="s">
        <v>308</v>
      </c>
      <c r="D45" s="448" t="s">
        <v>309</v>
      </c>
      <c r="E45" s="449" t="s">
        <v>416</v>
      </c>
      <c r="F45" s="448" t="s">
        <v>580</v>
      </c>
      <c r="G45" s="450" t="s">
        <v>581</v>
      </c>
      <c r="H45" s="451">
        <v>0</v>
      </c>
      <c r="I45" s="451">
        <v>0</v>
      </c>
      <c r="J45" s="451">
        <v>0</v>
      </c>
      <c r="K45" s="451">
        <v>0</v>
      </c>
      <c r="L45" s="451">
        <v>0</v>
      </c>
      <c r="M45" s="451">
        <v>0</v>
      </c>
      <c r="N45" s="452"/>
      <c r="O45" s="444">
        <v>3</v>
      </c>
      <c r="P45" s="444">
        <v>30</v>
      </c>
      <c r="Q45" s="444">
        <v>49</v>
      </c>
      <c r="R45" s="442" t="s">
        <v>389</v>
      </c>
      <c r="S45" s="444">
        <v>0.12</v>
      </c>
      <c r="T45" s="444">
        <v>0.12</v>
      </c>
      <c r="U45" s="444">
        <v>0</v>
      </c>
      <c r="V45" s="443" t="s">
        <v>582</v>
      </c>
    </row>
  </sheetData>
  <autoFilter ref="A4:V45"/>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K10"/>
  <sheetViews>
    <sheetView workbookViewId="0">
      <selection activeCell="M31" sqref="M31"/>
    </sheetView>
  </sheetViews>
  <sheetFormatPr defaultColWidth="9.140625" defaultRowHeight="12.75" x14ac:dyDescent="0.2"/>
  <cols>
    <col min="1" max="1" width="9.140625" style="65"/>
    <col min="2" max="2" width="26.85546875" style="65" customWidth="1"/>
    <col min="3" max="3" width="9.140625" style="65"/>
    <col min="4" max="4" width="11" style="65" customWidth="1"/>
    <col min="5" max="5" width="26.85546875" style="65" customWidth="1"/>
    <col min="6" max="6" width="11.5703125" style="65" customWidth="1"/>
    <col min="7" max="7" width="15.5703125" style="65" customWidth="1"/>
    <col min="8" max="8" width="9.140625" style="65"/>
    <col min="9" max="9" width="13.140625" style="65" customWidth="1"/>
    <col min="10" max="10" width="15.85546875" style="65" customWidth="1"/>
    <col min="11" max="11" width="11.85546875" style="65" customWidth="1"/>
    <col min="12" max="16384" width="9.140625" style="65"/>
  </cols>
  <sheetData>
    <row r="1" spans="1:11" ht="13.5" thickBot="1" x14ac:dyDescent="0.25">
      <c r="A1" s="148" t="s">
        <v>203</v>
      </c>
      <c r="B1" s="178"/>
      <c r="C1" s="178"/>
      <c r="D1" s="178"/>
      <c r="E1" s="178"/>
      <c r="F1" s="178"/>
      <c r="G1" s="178"/>
      <c r="H1" s="178"/>
      <c r="I1" s="178"/>
      <c r="J1" s="178"/>
      <c r="K1" s="178"/>
    </row>
    <row r="2" spans="1:11" x14ac:dyDescent="0.2">
      <c r="A2" s="179"/>
      <c r="B2" s="40"/>
      <c r="C2" s="40"/>
      <c r="D2" s="40"/>
      <c r="E2" s="40"/>
      <c r="F2" s="40"/>
      <c r="G2" s="40"/>
      <c r="H2" s="39"/>
      <c r="I2" s="39"/>
      <c r="J2" s="134" t="s">
        <v>1</v>
      </c>
      <c r="K2" s="82" t="s">
        <v>2</v>
      </c>
    </row>
    <row r="3" spans="1:11" ht="13.5" thickBot="1" x14ac:dyDescent="0.25">
      <c r="A3" s="40"/>
      <c r="B3" s="40"/>
      <c r="C3" s="40"/>
      <c r="D3" s="40"/>
      <c r="E3" s="40"/>
      <c r="F3" s="40"/>
      <c r="G3" s="40"/>
      <c r="H3" s="39"/>
      <c r="I3" s="39"/>
      <c r="J3" s="27" t="s">
        <v>3</v>
      </c>
      <c r="K3" s="403">
        <v>2021</v>
      </c>
    </row>
    <row r="4" spans="1:11" ht="51.75" thickBot="1" x14ac:dyDescent="0.25">
      <c r="A4" s="138" t="s">
        <v>4</v>
      </c>
      <c r="B4" s="138" t="s">
        <v>7</v>
      </c>
      <c r="C4" s="87" t="s">
        <v>78</v>
      </c>
      <c r="D4" s="87" t="s">
        <v>5</v>
      </c>
      <c r="E4" s="182" t="s">
        <v>204</v>
      </c>
      <c r="F4" s="182" t="s">
        <v>205</v>
      </c>
      <c r="G4" s="182" t="s">
        <v>206</v>
      </c>
      <c r="H4" s="182" t="s">
        <v>207</v>
      </c>
      <c r="I4" s="182" t="s">
        <v>208</v>
      </c>
      <c r="J4" s="182" t="s">
        <v>209</v>
      </c>
      <c r="K4" s="182" t="s">
        <v>15</v>
      </c>
    </row>
    <row r="5" spans="1:11" s="350" customFormat="1" ht="15" x14ac:dyDescent="0.25">
      <c r="A5" s="346" t="s">
        <v>305</v>
      </c>
      <c r="B5" s="332" t="s">
        <v>307</v>
      </c>
      <c r="C5" s="344" t="s">
        <v>309</v>
      </c>
      <c r="D5" s="345" t="s">
        <v>416</v>
      </c>
      <c r="E5" s="347" t="s">
        <v>527</v>
      </c>
      <c r="F5" s="348">
        <v>8</v>
      </c>
      <c r="G5" s="348">
        <v>19237</v>
      </c>
      <c r="H5" s="348">
        <f>I5+J5</f>
        <v>113188.21703</v>
      </c>
      <c r="I5" s="348">
        <v>109902.11526999999</v>
      </c>
      <c r="J5" s="348">
        <v>3286.10176</v>
      </c>
      <c r="K5" s="349"/>
    </row>
    <row r="6" spans="1:11" s="350" customFormat="1" ht="15" x14ac:dyDescent="0.25">
      <c r="A6" s="346" t="s">
        <v>305</v>
      </c>
      <c r="B6" s="332" t="s">
        <v>307</v>
      </c>
      <c r="C6" s="344" t="s">
        <v>309</v>
      </c>
      <c r="D6" s="345" t="s">
        <v>416</v>
      </c>
      <c r="E6" s="347" t="s">
        <v>528</v>
      </c>
      <c r="F6" s="348">
        <v>3</v>
      </c>
      <c r="G6" s="348">
        <v>536.33333333333303</v>
      </c>
      <c r="H6" s="348">
        <f t="shared" ref="H6:H10" si="0">I6+J6</f>
        <v>221.38400666666701</v>
      </c>
      <c r="I6" s="348">
        <v>221.38400666666701</v>
      </c>
      <c r="J6" s="348">
        <v>0</v>
      </c>
      <c r="K6" s="349"/>
    </row>
    <row r="7" spans="1:11" s="350" customFormat="1" ht="15" x14ac:dyDescent="0.25">
      <c r="A7" s="346" t="s">
        <v>305</v>
      </c>
      <c r="B7" s="332" t="s">
        <v>307</v>
      </c>
      <c r="C7" s="344" t="s">
        <v>309</v>
      </c>
      <c r="D7" s="345" t="s">
        <v>416</v>
      </c>
      <c r="E7" s="347" t="s">
        <v>529</v>
      </c>
      <c r="F7" s="348">
        <v>11</v>
      </c>
      <c r="G7" s="348">
        <v>5016.3333333333303</v>
      </c>
      <c r="H7" s="348">
        <f t="shared" si="0"/>
        <v>1931.0774266666699</v>
      </c>
      <c r="I7" s="348">
        <v>1931.0774266666699</v>
      </c>
      <c r="J7" s="348">
        <v>0</v>
      </c>
      <c r="K7" s="349"/>
    </row>
    <row r="8" spans="1:11" s="350" customFormat="1" ht="15" x14ac:dyDescent="0.25">
      <c r="A8" s="346" t="s">
        <v>305</v>
      </c>
      <c r="B8" s="332" t="s">
        <v>307</v>
      </c>
      <c r="C8" s="344" t="s">
        <v>309</v>
      </c>
      <c r="D8" s="345" t="s">
        <v>416</v>
      </c>
      <c r="E8" s="347" t="s">
        <v>530</v>
      </c>
      <c r="F8" s="348">
        <v>28</v>
      </c>
      <c r="G8" s="348">
        <v>12163.333333333299</v>
      </c>
      <c r="H8" s="348">
        <f t="shared" si="0"/>
        <v>1339.63315333333</v>
      </c>
      <c r="I8" s="348">
        <v>1339.63315333333</v>
      </c>
      <c r="J8" s="348">
        <v>0</v>
      </c>
      <c r="K8" s="349"/>
    </row>
    <row r="9" spans="1:11" s="350" customFormat="1" ht="15" x14ac:dyDescent="0.25">
      <c r="A9" s="346" t="s">
        <v>305</v>
      </c>
      <c r="B9" s="332" t="s">
        <v>307</v>
      </c>
      <c r="C9" s="344" t="s">
        <v>309</v>
      </c>
      <c r="D9" s="345" t="s">
        <v>416</v>
      </c>
      <c r="E9" s="347" t="s">
        <v>531</v>
      </c>
      <c r="F9" s="348">
        <v>7</v>
      </c>
      <c r="G9" s="348">
        <v>6930.6666666666697</v>
      </c>
      <c r="H9" s="348">
        <f t="shared" si="0"/>
        <v>1676.63826666667</v>
      </c>
      <c r="I9" s="348">
        <v>1676.63826666667</v>
      </c>
      <c r="J9" s="348">
        <v>0</v>
      </c>
      <c r="K9" s="349"/>
    </row>
    <row r="10" spans="1:11" s="350" customFormat="1" ht="15" x14ac:dyDescent="0.25">
      <c r="A10" s="346" t="s">
        <v>305</v>
      </c>
      <c r="B10" s="332" t="s">
        <v>307</v>
      </c>
      <c r="C10" s="344" t="s">
        <v>309</v>
      </c>
      <c r="D10" s="345" t="s">
        <v>416</v>
      </c>
      <c r="E10" s="347" t="s">
        <v>532</v>
      </c>
      <c r="F10" s="348">
        <v>9</v>
      </c>
      <c r="G10" s="348">
        <v>8177.6666666666697</v>
      </c>
      <c r="H10" s="348">
        <f t="shared" si="0"/>
        <v>2161.7579833333298</v>
      </c>
      <c r="I10" s="348">
        <v>2161.7579833333298</v>
      </c>
      <c r="J10" s="348">
        <v>0</v>
      </c>
      <c r="K10" s="349"/>
    </row>
  </sheetData>
  <autoFilter ref="A4:K4"/>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U28"/>
  <sheetViews>
    <sheetView topLeftCell="K1" zoomScale="70" zoomScaleNormal="70" workbookViewId="0">
      <selection activeCell="M31" sqref="M31"/>
    </sheetView>
  </sheetViews>
  <sheetFormatPr defaultColWidth="9.140625" defaultRowHeight="12.75" x14ac:dyDescent="0.2"/>
  <cols>
    <col min="1" max="1" width="9.140625" style="65" customWidth="1"/>
    <col min="2" max="3" width="12.42578125" style="65" customWidth="1"/>
    <col min="4" max="4" width="18.5703125" style="65" customWidth="1"/>
    <col min="5" max="5" width="9.140625" style="65"/>
    <col min="6" max="6" width="19" style="65" customWidth="1"/>
    <col min="7" max="7" width="32.140625" style="65" customWidth="1"/>
    <col min="8" max="8" width="12.85546875" style="65" customWidth="1"/>
    <col min="9" max="9" width="30.85546875" style="65" customWidth="1"/>
    <col min="10" max="10" width="14.140625" style="65" customWidth="1"/>
    <col min="11" max="11" width="11.85546875" style="65" customWidth="1"/>
    <col min="12" max="12" width="26" style="65" customWidth="1"/>
    <col min="13" max="13" width="9.140625" style="65"/>
    <col min="14" max="14" width="12.7109375" style="65" customWidth="1"/>
    <col min="15" max="15" width="15.140625" style="65" customWidth="1"/>
    <col min="16" max="16" width="31.7109375" style="65" customWidth="1"/>
    <col min="17" max="17" width="14.5703125" style="65" customWidth="1"/>
    <col min="18" max="18" width="12.140625" style="65" customWidth="1"/>
    <col min="19" max="19" width="23.85546875" style="65" customWidth="1"/>
    <col min="20" max="20" width="91.5703125" style="65" customWidth="1"/>
    <col min="21" max="16384" width="9.140625" style="65"/>
  </cols>
  <sheetData>
    <row r="1" spans="1:21" x14ac:dyDescent="0.2">
      <c r="A1" s="244" t="s">
        <v>210</v>
      </c>
      <c r="B1" s="14"/>
      <c r="C1" s="14"/>
      <c r="D1" s="14"/>
      <c r="E1" s="14"/>
      <c r="F1" s="14"/>
      <c r="G1" s="14"/>
      <c r="H1" s="14"/>
      <c r="I1" s="14"/>
      <c r="J1" s="14"/>
      <c r="K1" s="14"/>
      <c r="L1" s="14"/>
      <c r="M1" s="14"/>
      <c r="N1" s="14"/>
      <c r="O1" s="14"/>
      <c r="P1" s="14"/>
      <c r="Q1" s="14"/>
      <c r="R1" s="14"/>
      <c r="S1" s="14"/>
      <c r="T1" s="14"/>
    </row>
    <row r="2" spans="1:21" x14ac:dyDescent="0.2">
      <c r="A2" s="24"/>
      <c r="B2" s="17"/>
      <c r="C2" s="17"/>
      <c r="D2" s="17"/>
      <c r="E2" s="17"/>
      <c r="F2" s="17"/>
      <c r="G2" s="17"/>
      <c r="H2" s="17"/>
      <c r="I2" s="17"/>
      <c r="J2" s="17"/>
      <c r="K2" s="17"/>
      <c r="L2" s="17"/>
      <c r="M2" s="17"/>
      <c r="N2" s="17"/>
      <c r="O2" s="17"/>
      <c r="P2" s="17"/>
      <c r="Q2" s="17"/>
      <c r="R2" s="185"/>
      <c r="S2" s="245" t="s">
        <v>1</v>
      </c>
      <c r="T2" s="246" t="s">
        <v>2</v>
      </c>
    </row>
    <row r="3" spans="1:21" ht="13.5" thickBot="1" x14ac:dyDescent="0.25">
      <c r="A3" s="26"/>
      <c r="B3" s="17"/>
      <c r="C3" s="17"/>
      <c r="D3" s="17"/>
      <c r="E3" s="17"/>
      <c r="F3" s="17"/>
      <c r="G3" s="17"/>
      <c r="H3" s="17"/>
      <c r="I3" s="17"/>
      <c r="J3" s="17"/>
      <c r="K3" s="17"/>
      <c r="L3" s="17"/>
      <c r="M3" s="17"/>
      <c r="N3" s="17"/>
      <c r="O3" s="17"/>
      <c r="P3" s="17"/>
      <c r="Q3" s="17"/>
      <c r="R3" s="17"/>
      <c r="S3" s="151" t="s">
        <v>3</v>
      </c>
      <c r="T3" s="454">
        <v>2021</v>
      </c>
    </row>
    <row r="4" spans="1:21" s="69" customFormat="1" ht="23.25" thickBot="1" x14ac:dyDescent="0.25">
      <c r="A4" s="710"/>
      <c r="B4" s="710"/>
      <c r="C4" s="710"/>
      <c r="D4" s="710"/>
      <c r="E4" s="710"/>
      <c r="F4" s="710"/>
      <c r="G4" s="710"/>
      <c r="H4" s="711" t="s">
        <v>211</v>
      </c>
      <c r="I4" s="711"/>
      <c r="J4" s="598" t="s">
        <v>212</v>
      </c>
      <c r="K4" s="711" t="s">
        <v>213</v>
      </c>
      <c r="L4" s="711"/>
      <c r="M4" s="711" t="s">
        <v>214</v>
      </c>
      <c r="N4" s="711"/>
      <c r="O4" s="711" t="s">
        <v>215</v>
      </c>
      <c r="P4" s="711"/>
      <c r="Q4" s="712"/>
      <c r="R4" s="712"/>
      <c r="S4" s="439"/>
      <c r="T4" s="439"/>
    </row>
    <row r="5" spans="1:21" s="69" customFormat="1" ht="68.25" thickBot="1" x14ac:dyDescent="0.25">
      <c r="A5" s="617" t="s">
        <v>4</v>
      </c>
      <c r="B5" s="574" t="s">
        <v>167</v>
      </c>
      <c r="C5" s="599" t="s">
        <v>216</v>
      </c>
      <c r="D5" s="599" t="s">
        <v>7</v>
      </c>
      <c r="E5" s="599" t="s">
        <v>8</v>
      </c>
      <c r="F5" s="440" t="s">
        <v>217</v>
      </c>
      <c r="G5" s="440" t="s">
        <v>218</v>
      </c>
      <c r="H5" s="440" t="s">
        <v>219</v>
      </c>
      <c r="I5" s="440" t="s">
        <v>220</v>
      </c>
      <c r="J5" s="440" t="s">
        <v>221</v>
      </c>
      <c r="K5" s="440" t="s">
        <v>222</v>
      </c>
      <c r="L5" s="440" t="s">
        <v>223</v>
      </c>
      <c r="M5" s="440" t="s">
        <v>224</v>
      </c>
      <c r="N5" s="440" t="s">
        <v>225</v>
      </c>
      <c r="O5" s="440" t="s">
        <v>226</v>
      </c>
      <c r="P5" s="440" t="s">
        <v>227</v>
      </c>
      <c r="Q5" s="440" t="s">
        <v>228</v>
      </c>
      <c r="R5" s="440" t="s">
        <v>229</v>
      </c>
      <c r="S5" s="440" t="s">
        <v>230</v>
      </c>
      <c r="T5" s="440" t="s">
        <v>75</v>
      </c>
    </row>
    <row r="6" spans="1:21" ht="127.5" x14ac:dyDescent="0.2">
      <c r="A6" s="247" t="s">
        <v>305</v>
      </c>
      <c r="B6" s="248" t="s">
        <v>305</v>
      </c>
      <c r="C6" s="249" t="s">
        <v>2</v>
      </c>
      <c r="D6" s="250" t="s">
        <v>307</v>
      </c>
      <c r="E6" s="248" t="s">
        <v>308</v>
      </c>
      <c r="F6" s="249" t="s">
        <v>385</v>
      </c>
      <c r="G6" s="251" t="s">
        <v>426</v>
      </c>
      <c r="H6" s="249" t="s">
        <v>389</v>
      </c>
      <c r="I6" s="252" t="s">
        <v>427</v>
      </c>
      <c r="J6" s="249" t="s">
        <v>389</v>
      </c>
      <c r="K6" s="249" t="s">
        <v>389</v>
      </c>
      <c r="L6" s="249" t="s">
        <v>428</v>
      </c>
      <c r="M6" s="253" t="s">
        <v>429</v>
      </c>
      <c r="N6" s="249" t="s">
        <v>430</v>
      </c>
      <c r="O6" s="253" t="s">
        <v>389</v>
      </c>
      <c r="P6" s="249" t="s">
        <v>431</v>
      </c>
      <c r="Q6" s="253" t="s">
        <v>395</v>
      </c>
      <c r="R6" s="253" t="s">
        <v>313</v>
      </c>
      <c r="S6" s="254" t="s">
        <v>432</v>
      </c>
      <c r="T6" s="261" t="s">
        <v>433</v>
      </c>
    </row>
    <row r="7" spans="1:21" ht="127.5" x14ac:dyDescent="0.2">
      <c r="A7" s="247" t="s">
        <v>305</v>
      </c>
      <c r="B7" s="248" t="s">
        <v>305</v>
      </c>
      <c r="C7" s="249" t="s">
        <v>2</v>
      </c>
      <c r="D7" s="250" t="s">
        <v>307</v>
      </c>
      <c r="E7" s="248" t="s">
        <v>308</v>
      </c>
      <c r="F7" s="249" t="s">
        <v>385</v>
      </c>
      <c r="G7" s="251" t="s">
        <v>434</v>
      </c>
      <c r="H7" s="249" t="s">
        <v>389</v>
      </c>
      <c r="I7" s="252" t="s">
        <v>427</v>
      </c>
      <c r="J7" s="249" t="s">
        <v>389</v>
      </c>
      <c r="K7" s="249" t="s">
        <v>389</v>
      </c>
      <c r="L7" s="249" t="s">
        <v>428</v>
      </c>
      <c r="M7" s="253" t="s">
        <v>429</v>
      </c>
      <c r="N7" s="249" t="s">
        <v>430</v>
      </c>
      <c r="O7" s="253" t="s">
        <v>389</v>
      </c>
      <c r="P7" s="249" t="s">
        <v>431</v>
      </c>
      <c r="Q7" s="253" t="s">
        <v>395</v>
      </c>
      <c r="R7" s="253" t="s">
        <v>313</v>
      </c>
      <c r="S7" s="254" t="s">
        <v>432</v>
      </c>
      <c r="T7" s="261" t="s">
        <v>433</v>
      </c>
    </row>
    <row r="8" spans="1:21" ht="127.5" x14ac:dyDescent="0.2">
      <c r="A8" s="247" t="s">
        <v>305</v>
      </c>
      <c r="B8" s="248" t="s">
        <v>305</v>
      </c>
      <c r="C8" s="249" t="s">
        <v>2</v>
      </c>
      <c r="D8" s="250" t="s">
        <v>307</v>
      </c>
      <c r="E8" s="248" t="s">
        <v>308</v>
      </c>
      <c r="F8" s="249" t="s">
        <v>385</v>
      </c>
      <c r="G8" s="251" t="s">
        <v>435</v>
      </c>
      <c r="H8" s="249" t="s">
        <v>389</v>
      </c>
      <c r="I8" s="252" t="s">
        <v>427</v>
      </c>
      <c r="J8" s="249" t="s">
        <v>389</v>
      </c>
      <c r="K8" s="249" t="s">
        <v>389</v>
      </c>
      <c r="L8" s="249" t="s">
        <v>428</v>
      </c>
      <c r="M8" s="253" t="s">
        <v>429</v>
      </c>
      <c r="N8" s="249" t="s">
        <v>430</v>
      </c>
      <c r="O8" s="253" t="s">
        <v>389</v>
      </c>
      <c r="P8" s="249" t="s">
        <v>431</v>
      </c>
      <c r="Q8" s="253" t="s">
        <v>395</v>
      </c>
      <c r="R8" s="253" t="s">
        <v>313</v>
      </c>
      <c r="S8" s="254" t="s">
        <v>432</v>
      </c>
      <c r="T8" s="261" t="s">
        <v>433</v>
      </c>
    </row>
    <row r="9" spans="1:21" ht="127.5" x14ac:dyDescent="0.2">
      <c r="A9" s="247" t="s">
        <v>305</v>
      </c>
      <c r="B9" s="248" t="s">
        <v>305</v>
      </c>
      <c r="C9" s="249" t="s">
        <v>2</v>
      </c>
      <c r="D9" s="250" t="s">
        <v>307</v>
      </c>
      <c r="E9" s="248" t="s">
        <v>308</v>
      </c>
      <c r="F9" s="249" t="s">
        <v>385</v>
      </c>
      <c r="G9" s="251" t="s">
        <v>436</v>
      </c>
      <c r="H9" s="249" t="s">
        <v>389</v>
      </c>
      <c r="I9" s="252" t="s">
        <v>427</v>
      </c>
      <c r="J9" s="249" t="s">
        <v>389</v>
      </c>
      <c r="K9" s="249" t="s">
        <v>389</v>
      </c>
      <c r="L9" s="249" t="s">
        <v>428</v>
      </c>
      <c r="M9" s="253" t="s">
        <v>429</v>
      </c>
      <c r="N9" s="249" t="s">
        <v>430</v>
      </c>
      <c r="O9" s="253" t="s">
        <v>389</v>
      </c>
      <c r="P9" s="249" t="s">
        <v>431</v>
      </c>
      <c r="Q9" s="253" t="s">
        <v>395</v>
      </c>
      <c r="R9" s="253" t="s">
        <v>313</v>
      </c>
      <c r="S9" s="254" t="s">
        <v>432</v>
      </c>
      <c r="T9" s="261" t="s">
        <v>433</v>
      </c>
    </row>
    <row r="10" spans="1:21" ht="127.5" x14ac:dyDescent="0.2">
      <c r="A10" s="247" t="s">
        <v>305</v>
      </c>
      <c r="B10" s="248" t="s">
        <v>305</v>
      </c>
      <c r="C10" s="249" t="s">
        <v>2</v>
      </c>
      <c r="D10" s="250" t="s">
        <v>307</v>
      </c>
      <c r="E10" s="248" t="s">
        <v>308</v>
      </c>
      <c r="F10" s="249" t="s">
        <v>385</v>
      </c>
      <c r="G10" s="251" t="s">
        <v>437</v>
      </c>
      <c r="H10" s="249" t="s">
        <v>389</v>
      </c>
      <c r="I10" s="252" t="s">
        <v>427</v>
      </c>
      <c r="J10" s="249" t="s">
        <v>389</v>
      </c>
      <c r="K10" s="249" t="s">
        <v>389</v>
      </c>
      <c r="L10" s="249" t="s">
        <v>428</v>
      </c>
      <c r="M10" s="253" t="s">
        <v>429</v>
      </c>
      <c r="N10" s="249" t="s">
        <v>430</v>
      </c>
      <c r="O10" s="253" t="s">
        <v>389</v>
      </c>
      <c r="P10" s="249" t="s">
        <v>431</v>
      </c>
      <c r="Q10" s="253" t="s">
        <v>395</v>
      </c>
      <c r="R10" s="253" t="s">
        <v>313</v>
      </c>
      <c r="S10" s="254" t="s">
        <v>432</v>
      </c>
      <c r="T10" s="261" t="s">
        <v>433</v>
      </c>
    </row>
    <row r="11" spans="1:21" ht="127.5" x14ac:dyDescent="0.2">
      <c r="A11" s="247" t="s">
        <v>305</v>
      </c>
      <c r="B11" s="248" t="s">
        <v>305</v>
      </c>
      <c r="C11" s="249" t="s">
        <v>2</v>
      </c>
      <c r="D11" s="255" t="s">
        <v>362</v>
      </c>
      <c r="E11" s="256" t="s">
        <v>308</v>
      </c>
      <c r="F11" s="257" t="s">
        <v>399</v>
      </c>
      <c r="G11" s="249" t="s">
        <v>438</v>
      </c>
      <c r="H11" s="249" t="s">
        <v>389</v>
      </c>
      <c r="I11" s="252" t="s">
        <v>439</v>
      </c>
      <c r="J11" s="249" t="s">
        <v>395</v>
      </c>
      <c r="K11" s="249" t="s">
        <v>389</v>
      </c>
      <c r="L11" s="249" t="s">
        <v>428</v>
      </c>
      <c r="M11" s="253" t="s">
        <v>429</v>
      </c>
      <c r="N11" s="249" t="s">
        <v>430</v>
      </c>
      <c r="O11" s="253" t="s">
        <v>389</v>
      </c>
      <c r="P11" s="249" t="s">
        <v>431</v>
      </c>
      <c r="Q11" s="253" t="s">
        <v>395</v>
      </c>
      <c r="R11" s="253" t="s">
        <v>313</v>
      </c>
      <c r="S11" s="254" t="s">
        <v>432</v>
      </c>
      <c r="T11" s="261" t="s">
        <v>433</v>
      </c>
    </row>
    <row r="12" spans="1:21" ht="102" x14ac:dyDescent="0.2">
      <c r="A12" s="247" t="s">
        <v>305</v>
      </c>
      <c r="B12" s="249" t="s">
        <v>305</v>
      </c>
      <c r="C12" s="249" t="s">
        <v>2</v>
      </c>
      <c r="D12" s="258" t="s">
        <v>370</v>
      </c>
      <c r="E12" s="259" t="s">
        <v>371</v>
      </c>
      <c r="F12" s="249" t="s">
        <v>402</v>
      </c>
      <c r="G12" s="249" t="s">
        <v>440</v>
      </c>
      <c r="H12" s="249" t="s">
        <v>389</v>
      </c>
      <c r="I12" s="260" t="s">
        <v>441</v>
      </c>
      <c r="J12" s="249" t="s">
        <v>313</v>
      </c>
      <c r="K12" s="249" t="s">
        <v>389</v>
      </c>
      <c r="L12" s="249" t="s">
        <v>428</v>
      </c>
      <c r="M12" s="253" t="s">
        <v>313</v>
      </c>
      <c r="N12" s="253" t="s">
        <v>313</v>
      </c>
      <c r="O12" s="253" t="s">
        <v>313</v>
      </c>
      <c r="P12" s="249" t="s">
        <v>313</v>
      </c>
      <c r="Q12" s="253" t="s">
        <v>313</v>
      </c>
      <c r="R12" s="253" t="s">
        <v>313</v>
      </c>
      <c r="S12" s="254" t="s">
        <v>432</v>
      </c>
      <c r="T12" s="261" t="s">
        <v>442</v>
      </c>
      <c r="U12" s="223"/>
    </row>
    <row r="13" spans="1:21" ht="127.5" x14ac:dyDescent="0.2">
      <c r="A13" s="247" t="s">
        <v>305</v>
      </c>
      <c r="B13" s="249" t="s">
        <v>305</v>
      </c>
      <c r="C13" s="249" t="s">
        <v>2</v>
      </c>
      <c r="D13" s="258" t="s">
        <v>370</v>
      </c>
      <c r="E13" s="259" t="s">
        <v>381</v>
      </c>
      <c r="F13" s="249" t="s">
        <v>402</v>
      </c>
      <c r="G13" s="249" t="s">
        <v>443</v>
      </c>
      <c r="H13" s="249" t="s">
        <v>389</v>
      </c>
      <c r="I13" s="260" t="s">
        <v>444</v>
      </c>
      <c r="J13" s="249" t="s">
        <v>313</v>
      </c>
      <c r="K13" s="249" t="s">
        <v>389</v>
      </c>
      <c r="L13" s="249" t="s">
        <v>445</v>
      </c>
      <c r="M13" s="249" t="s">
        <v>446</v>
      </c>
      <c r="N13" s="249" t="s">
        <v>447</v>
      </c>
      <c r="O13" s="253" t="s">
        <v>389</v>
      </c>
      <c r="P13" s="249" t="s">
        <v>431</v>
      </c>
      <c r="Q13" s="253" t="s">
        <v>395</v>
      </c>
      <c r="R13" s="253" t="s">
        <v>313</v>
      </c>
      <c r="S13" s="254" t="s">
        <v>432</v>
      </c>
      <c r="T13" s="261" t="s">
        <v>448</v>
      </c>
      <c r="U13" s="223"/>
    </row>
    <row r="14" spans="1:21" ht="76.5" x14ac:dyDescent="0.2">
      <c r="A14" s="253" t="s">
        <v>305</v>
      </c>
      <c r="B14" s="249" t="s">
        <v>305</v>
      </c>
      <c r="C14" s="249" t="s">
        <v>2</v>
      </c>
      <c r="D14" s="258" t="s">
        <v>449</v>
      </c>
      <c r="E14" s="253" t="s">
        <v>308</v>
      </c>
      <c r="F14" s="249" t="s">
        <v>450</v>
      </c>
      <c r="G14" s="249" t="s">
        <v>313</v>
      </c>
      <c r="H14" s="249" t="s">
        <v>389</v>
      </c>
      <c r="I14" s="260" t="s">
        <v>451</v>
      </c>
      <c r="J14" s="249" t="s">
        <v>389</v>
      </c>
      <c r="K14" s="249" t="s">
        <v>389</v>
      </c>
      <c r="L14" s="249" t="s">
        <v>428</v>
      </c>
      <c r="M14" s="249" t="s">
        <v>452</v>
      </c>
      <c r="N14" s="249" t="s">
        <v>453</v>
      </c>
      <c r="O14" s="253" t="s">
        <v>395</v>
      </c>
      <c r="P14" s="249" t="s">
        <v>313</v>
      </c>
      <c r="Q14" s="253" t="s">
        <v>395</v>
      </c>
      <c r="R14" s="253" t="s">
        <v>313</v>
      </c>
      <c r="S14" s="254" t="s">
        <v>432</v>
      </c>
      <c r="T14" s="262" t="s">
        <v>454</v>
      </c>
    </row>
    <row r="15" spans="1:21" ht="51" x14ac:dyDescent="0.2">
      <c r="A15" s="253" t="s">
        <v>305</v>
      </c>
      <c r="B15" s="249" t="s">
        <v>305</v>
      </c>
      <c r="C15" s="249" t="s">
        <v>2</v>
      </c>
      <c r="D15" s="258" t="s">
        <v>455</v>
      </c>
      <c r="E15" s="253" t="s">
        <v>308</v>
      </c>
      <c r="F15" s="249" t="s">
        <v>456</v>
      </c>
      <c r="G15" s="249" t="s">
        <v>313</v>
      </c>
      <c r="H15" s="249" t="s">
        <v>389</v>
      </c>
      <c r="I15" s="260" t="s">
        <v>457</v>
      </c>
      <c r="J15" s="249" t="s">
        <v>389</v>
      </c>
      <c r="K15" s="249" t="s">
        <v>395</v>
      </c>
      <c r="L15" s="249" t="s">
        <v>313</v>
      </c>
      <c r="M15" s="249" t="s">
        <v>446</v>
      </c>
      <c r="N15" s="249" t="s">
        <v>458</v>
      </c>
      <c r="O15" s="253" t="s">
        <v>395</v>
      </c>
      <c r="P15" s="249" t="s">
        <v>313</v>
      </c>
      <c r="Q15" s="253" t="s">
        <v>395</v>
      </c>
      <c r="R15" s="253" t="s">
        <v>313</v>
      </c>
      <c r="S15" s="249" t="s">
        <v>459</v>
      </c>
      <c r="T15" s="262" t="s">
        <v>460</v>
      </c>
    </row>
    <row r="16" spans="1:21" ht="102" x14ac:dyDescent="0.2">
      <c r="A16" s="253" t="s">
        <v>305</v>
      </c>
      <c r="B16" s="249" t="s">
        <v>305</v>
      </c>
      <c r="C16" s="249" t="s">
        <v>2</v>
      </c>
      <c r="D16" s="258" t="s">
        <v>449</v>
      </c>
      <c r="E16" s="253" t="s">
        <v>308</v>
      </c>
      <c r="F16" s="263" t="s">
        <v>461</v>
      </c>
      <c r="G16" s="249" t="s">
        <v>313</v>
      </c>
      <c r="H16" s="249" t="s">
        <v>389</v>
      </c>
      <c r="I16" s="260" t="s">
        <v>462</v>
      </c>
      <c r="J16" s="249" t="s">
        <v>389</v>
      </c>
      <c r="K16" s="249" t="s">
        <v>395</v>
      </c>
      <c r="L16" s="249" t="s">
        <v>313</v>
      </c>
      <c r="M16" s="249" t="s">
        <v>446</v>
      </c>
      <c r="N16" s="249" t="s">
        <v>458</v>
      </c>
      <c r="O16" s="253" t="s">
        <v>395</v>
      </c>
      <c r="P16" s="249" t="s">
        <v>313</v>
      </c>
      <c r="Q16" s="253" t="s">
        <v>395</v>
      </c>
      <c r="R16" s="253" t="s">
        <v>313</v>
      </c>
      <c r="S16" s="249" t="s">
        <v>459</v>
      </c>
      <c r="T16" s="262" t="s">
        <v>463</v>
      </c>
    </row>
    <row r="17" spans="1:20" ht="63.75" x14ac:dyDescent="0.2">
      <c r="A17" s="253" t="s">
        <v>305</v>
      </c>
      <c r="B17" s="249" t="s">
        <v>305</v>
      </c>
      <c r="C17" s="249" t="s">
        <v>2</v>
      </c>
      <c r="D17" s="258" t="s">
        <v>449</v>
      </c>
      <c r="E17" s="253" t="s">
        <v>308</v>
      </c>
      <c r="F17" s="263" t="s">
        <v>464</v>
      </c>
      <c r="G17" s="249" t="s">
        <v>313</v>
      </c>
      <c r="H17" s="249" t="s">
        <v>389</v>
      </c>
      <c r="I17" s="260" t="s">
        <v>462</v>
      </c>
      <c r="J17" s="249" t="s">
        <v>389</v>
      </c>
      <c r="K17" s="249" t="s">
        <v>395</v>
      </c>
      <c r="L17" s="249" t="s">
        <v>313</v>
      </c>
      <c r="M17" s="249" t="s">
        <v>446</v>
      </c>
      <c r="N17" s="249" t="s">
        <v>458</v>
      </c>
      <c r="O17" s="253" t="s">
        <v>395</v>
      </c>
      <c r="P17" s="249" t="s">
        <v>313</v>
      </c>
      <c r="Q17" s="253" t="s">
        <v>395</v>
      </c>
      <c r="R17" s="253" t="s">
        <v>313</v>
      </c>
      <c r="S17" s="249" t="s">
        <v>459</v>
      </c>
      <c r="T17" s="262" t="s">
        <v>463</v>
      </c>
    </row>
    <row r="18" spans="1:20" ht="63.75" x14ac:dyDescent="0.2">
      <c r="A18" s="253" t="s">
        <v>305</v>
      </c>
      <c r="B18" s="249" t="s">
        <v>305</v>
      </c>
      <c r="C18" s="249" t="s">
        <v>2</v>
      </c>
      <c r="D18" s="258" t="s">
        <v>449</v>
      </c>
      <c r="E18" s="253" t="s">
        <v>308</v>
      </c>
      <c r="F18" s="263" t="s">
        <v>465</v>
      </c>
      <c r="G18" s="249" t="s">
        <v>313</v>
      </c>
      <c r="H18" s="249" t="s">
        <v>389</v>
      </c>
      <c r="I18" s="260" t="s">
        <v>462</v>
      </c>
      <c r="J18" s="249" t="s">
        <v>389</v>
      </c>
      <c r="K18" s="249" t="s">
        <v>395</v>
      </c>
      <c r="L18" s="249" t="s">
        <v>313</v>
      </c>
      <c r="M18" s="249" t="s">
        <v>446</v>
      </c>
      <c r="N18" s="249" t="s">
        <v>466</v>
      </c>
      <c r="O18" s="253" t="s">
        <v>395</v>
      </c>
      <c r="P18" s="249" t="s">
        <v>313</v>
      </c>
      <c r="Q18" s="253" t="s">
        <v>395</v>
      </c>
      <c r="R18" s="253" t="s">
        <v>313</v>
      </c>
      <c r="S18" s="249" t="s">
        <v>459</v>
      </c>
      <c r="T18" s="262" t="s">
        <v>467</v>
      </c>
    </row>
    <row r="19" spans="1:20" ht="51" x14ac:dyDescent="0.2">
      <c r="A19" s="253" t="s">
        <v>305</v>
      </c>
      <c r="B19" s="249" t="s">
        <v>305</v>
      </c>
      <c r="C19" s="627" t="s">
        <v>2</v>
      </c>
      <c r="D19" s="264" t="s">
        <v>468</v>
      </c>
      <c r="E19" s="253" t="s">
        <v>308</v>
      </c>
      <c r="F19" s="265" t="s">
        <v>469</v>
      </c>
      <c r="G19" s="249" t="s">
        <v>313</v>
      </c>
      <c r="H19" s="249" t="s">
        <v>389</v>
      </c>
      <c r="I19" s="260" t="s">
        <v>457</v>
      </c>
      <c r="J19" s="253" t="s">
        <v>313</v>
      </c>
      <c r="K19" s="249" t="s">
        <v>395</v>
      </c>
      <c r="L19" s="249" t="s">
        <v>313</v>
      </c>
      <c r="M19" s="249" t="s">
        <v>446</v>
      </c>
      <c r="N19" s="249" t="s">
        <v>466</v>
      </c>
      <c r="O19" s="253" t="s">
        <v>395</v>
      </c>
      <c r="P19" s="249" t="s">
        <v>313</v>
      </c>
      <c r="Q19" s="253" t="s">
        <v>395</v>
      </c>
      <c r="R19" s="253" t="s">
        <v>313</v>
      </c>
      <c r="S19" s="249" t="s">
        <v>459</v>
      </c>
      <c r="T19" s="262" t="s">
        <v>467</v>
      </c>
    </row>
    <row r="20" spans="1:20" ht="51" x14ac:dyDescent="0.2">
      <c r="A20" s="253" t="s">
        <v>305</v>
      </c>
      <c r="B20" s="249" t="s">
        <v>305</v>
      </c>
      <c r="C20" s="627" t="s">
        <v>2</v>
      </c>
      <c r="D20" s="266" t="s">
        <v>470</v>
      </c>
      <c r="E20" s="253" t="s">
        <v>308</v>
      </c>
      <c r="F20" s="265" t="s">
        <v>469</v>
      </c>
      <c r="G20" s="249" t="s">
        <v>313</v>
      </c>
      <c r="H20" s="249" t="s">
        <v>389</v>
      </c>
      <c r="I20" s="260" t="s">
        <v>457</v>
      </c>
      <c r="J20" s="253" t="s">
        <v>313</v>
      </c>
      <c r="K20" s="249" t="s">
        <v>395</v>
      </c>
      <c r="L20" s="249" t="s">
        <v>313</v>
      </c>
      <c r="M20" s="249" t="s">
        <v>446</v>
      </c>
      <c r="N20" s="249" t="s">
        <v>466</v>
      </c>
      <c r="O20" s="253" t="s">
        <v>395</v>
      </c>
      <c r="P20" s="249" t="s">
        <v>313</v>
      </c>
      <c r="Q20" s="253" t="s">
        <v>395</v>
      </c>
      <c r="R20" s="253" t="s">
        <v>313</v>
      </c>
      <c r="S20" s="249" t="s">
        <v>459</v>
      </c>
      <c r="T20" s="262" t="s">
        <v>467</v>
      </c>
    </row>
    <row r="21" spans="1:20" ht="51" x14ac:dyDescent="0.2">
      <c r="A21" s="253" t="s">
        <v>305</v>
      </c>
      <c r="B21" s="249" t="s">
        <v>305</v>
      </c>
      <c r="C21" s="627" t="s">
        <v>2</v>
      </c>
      <c r="D21" s="264" t="s">
        <v>468</v>
      </c>
      <c r="E21" s="253" t="s">
        <v>308</v>
      </c>
      <c r="F21" s="265" t="s">
        <v>471</v>
      </c>
      <c r="G21" s="249" t="s">
        <v>313</v>
      </c>
      <c r="H21" s="249" t="s">
        <v>389</v>
      </c>
      <c r="I21" s="260" t="s">
        <v>457</v>
      </c>
      <c r="J21" s="253" t="s">
        <v>313</v>
      </c>
      <c r="K21" s="249" t="s">
        <v>395</v>
      </c>
      <c r="L21" s="249" t="s">
        <v>313</v>
      </c>
      <c r="M21" s="249" t="s">
        <v>446</v>
      </c>
      <c r="N21" s="249" t="s">
        <v>466</v>
      </c>
      <c r="O21" s="253" t="s">
        <v>395</v>
      </c>
      <c r="P21" s="249" t="s">
        <v>313</v>
      </c>
      <c r="Q21" s="253" t="s">
        <v>395</v>
      </c>
      <c r="R21" s="253" t="s">
        <v>313</v>
      </c>
      <c r="S21" s="249" t="s">
        <v>459</v>
      </c>
      <c r="T21" s="262" t="s">
        <v>467</v>
      </c>
    </row>
    <row r="22" spans="1:20" ht="51" x14ac:dyDescent="0.2">
      <c r="A22" s="253" t="s">
        <v>305</v>
      </c>
      <c r="B22" s="249" t="s">
        <v>305</v>
      </c>
      <c r="C22" s="627" t="s">
        <v>2</v>
      </c>
      <c r="D22" s="266" t="s">
        <v>470</v>
      </c>
      <c r="E22" s="253" t="s">
        <v>308</v>
      </c>
      <c r="F22" s="265" t="s">
        <v>471</v>
      </c>
      <c r="G22" s="249" t="s">
        <v>313</v>
      </c>
      <c r="H22" s="249" t="s">
        <v>389</v>
      </c>
      <c r="I22" s="260" t="s">
        <v>457</v>
      </c>
      <c r="J22" s="253" t="s">
        <v>313</v>
      </c>
      <c r="K22" s="249" t="s">
        <v>395</v>
      </c>
      <c r="L22" s="249" t="s">
        <v>313</v>
      </c>
      <c r="M22" s="249" t="s">
        <v>446</v>
      </c>
      <c r="N22" s="249" t="s">
        <v>466</v>
      </c>
      <c r="O22" s="253" t="s">
        <v>395</v>
      </c>
      <c r="P22" s="249" t="s">
        <v>313</v>
      </c>
      <c r="Q22" s="253" t="s">
        <v>395</v>
      </c>
      <c r="R22" s="253" t="s">
        <v>313</v>
      </c>
      <c r="S22" s="249" t="s">
        <v>459</v>
      </c>
      <c r="T22" s="262" t="s">
        <v>467</v>
      </c>
    </row>
    <row r="23" spans="1:20" ht="51" x14ac:dyDescent="0.2">
      <c r="A23" s="253" t="s">
        <v>305</v>
      </c>
      <c r="B23" s="249" t="s">
        <v>305</v>
      </c>
      <c r="C23" s="627" t="s">
        <v>2</v>
      </c>
      <c r="D23" s="266" t="s">
        <v>468</v>
      </c>
      <c r="E23" s="253" t="s">
        <v>308</v>
      </c>
      <c r="F23" s="265" t="s">
        <v>472</v>
      </c>
      <c r="G23" s="249" t="s">
        <v>313</v>
      </c>
      <c r="H23" s="249" t="s">
        <v>389</v>
      </c>
      <c r="I23" s="260" t="s">
        <v>457</v>
      </c>
      <c r="J23" s="253" t="s">
        <v>313</v>
      </c>
      <c r="K23" s="249" t="s">
        <v>395</v>
      </c>
      <c r="L23" s="249" t="s">
        <v>313</v>
      </c>
      <c r="M23" s="249" t="s">
        <v>446</v>
      </c>
      <c r="N23" s="249" t="s">
        <v>466</v>
      </c>
      <c r="O23" s="253" t="s">
        <v>395</v>
      </c>
      <c r="P23" s="249" t="s">
        <v>313</v>
      </c>
      <c r="Q23" s="253" t="s">
        <v>395</v>
      </c>
      <c r="R23" s="253" t="s">
        <v>313</v>
      </c>
      <c r="S23" s="249" t="s">
        <v>459</v>
      </c>
      <c r="T23" s="262" t="s">
        <v>467</v>
      </c>
    </row>
    <row r="24" spans="1:20" ht="51" x14ac:dyDescent="0.2">
      <c r="A24" s="253" t="s">
        <v>305</v>
      </c>
      <c r="B24" s="249" t="s">
        <v>305</v>
      </c>
      <c r="C24" s="627" t="s">
        <v>2</v>
      </c>
      <c r="D24" s="258" t="s">
        <v>455</v>
      </c>
      <c r="E24" s="253" t="s">
        <v>308</v>
      </c>
      <c r="F24" s="265" t="s">
        <v>473</v>
      </c>
      <c r="G24" s="249" t="s">
        <v>313</v>
      </c>
      <c r="H24" s="249" t="s">
        <v>389</v>
      </c>
      <c r="I24" s="260" t="s">
        <v>457</v>
      </c>
      <c r="J24" s="253" t="s">
        <v>313</v>
      </c>
      <c r="K24" s="249" t="s">
        <v>395</v>
      </c>
      <c r="L24" s="249" t="s">
        <v>313</v>
      </c>
      <c r="M24" s="249" t="s">
        <v>446</v>
      </c>
      <c r="N24" s="249" t="s">
        <v>458</v>
      </c>
      <c r="O24" s="253" t="s">
        <v>395</v>
      </c>
      <c r="P24" s="249" t="s">
        <v>313</v>
      </c>
      <c r="Q24" s="253" t="s">
        <v>395</v>
      </c>
      <c r="R24" s="253" t="s">
        <v>313</v>
      </c>
      <c r="S24" s="249" t="s">
        <v>459</v>
      </c>
      <c r="T24" s="262" t="s">
        <v>463</v>
      </c>
    </row>
    <row r="25" spans="1:20" ht="51" x14ac:dyDescent="0.2">
      <c r="A25" s="253" t="s">
        <v>305</v>
      </c>
      <c r="B25" s="249" t="s">
        <v>305</v>
      </c>
      <c r="C25" s="627" t="s">
        <v>2</v>
      </c>
      <c r="D25" s="258" t="s">
        <v>455</v>
      </c>
      <c r="E25" s="253" t="s">
        <v>308</v>
      </c>
      <c r="F25" s="265" t="s">
        <v>474</v>
      </c>
      <c r="G25" s="249" t="s">
        <v>313</v>
      </c>
      <c r="H25" s="249" t="s">
        <v>389</v>
      </c>
      <c r="I25" s="260" t="s">
        <v>457</v>
      </c>
      <c r="J25" s="253" t="s">
        <v>313</v>
      </c>
      <c r="K25" s="249" t="s">
        <v>395</v>
      </c>
      <c r="L25" s="249" t="s">
        <v>313</v>
      </c>
      <c r="M25" s="249" t="s">
        <v>446</v>
      </c>
      <c r="N25" s="249" t="s">
        <v>458</v>
      </c>
      <c r="O25" s="253" t="s">
        <v>395</v>
      </c>
      <c r="P25" s="249" t="s">
        <v>313</v>
      </c>
      <c r="Q25" s="253" t="s">
        <v>395</v>
      </c>
      <c r="R25" s="253" t="s">
        <v>313</v>
      </c>
      <c r="S25" s="249" t="s">
        <v>459</v>
      </c>
      <c r="T25" s="262" t="s">
        <v>475</v>
      </c>
    </row>
    <row r="26" spans="1:20" ht="51" x14ac:dyDescent="0.2">
      <c r="A26" s="253" t="s">
        <v>305</v>
      </c>
      <c r="B26" s="249" t="s">
        <v>305</v>
      </c>
      <c r="C26" s="627" t="s">
        <v>2</v>
      </c>
      <c r="D26" s="258" t="s">
        <v>455</v>
      </c>
      <c r="E26" s="253" t="s">
        <v>308</v>
      </c>
      <c r="F26" s="265" t="s">
        <v>476</v>
      </c>
      <c r="G26" s="249" t="s">
        <v>313</v>
      </c>
      <c r="H26" s="249" t="s">
        <v>389</v>
      </c>
      <c r="I26" s="260" t="s">
        <v>457</v>
      </c>
      <c r="J26" s="253" t="s">
        <v>313</v>
      </c>
      <c r="K26" s="249" t="s">
        <v>395</v>
      </c>
      <c r="L26" s="249" t="s">
        <v>313</v>
      </c>
      <c r="M26" s="249" t="s">
        <v>446</v>
      </c>
      <c r="N26" s="249" t="s">
        <v>458</v>
      </c>
      <c r="O26" s="253" t="s">
        <v>395</v>
      </c>
      <c r="P26" s="249" t="s">
        <v>313</v>
      </c>
      <c r="Q26" s="253" t="s">
        <v>395</v>
      </c>
      <c r="R26" s="253" t="s">
        <v>313</v>
      </c>
      <c r="S26" s="249" t="s">
        <v>459</v>
      </c>
      <c r="T26" s="262" t="s">
        <v>463</v>
      </c>
    </row>
    <row r="27" spans="1:20" s="633" customFormat="1" ht="114.75" x14ac:dyDescent="0.2">
      <c r="A27" s="628" t="s">
        <v>305</v>
      </c>
      <c r="B27" s="629" t="s">
        <v>305</v>
      </c>
      <c r="C27" s="630" t="s">
        <v>2</v>
      </c>
      <c r="D27" s="629" t="s">
        <v>307</v>
      </c>
      <c r="E27" s="628" t="s">
        <v>308</v>
      </c>
      <c r="F27" s="629" t="s">
        <v>1077</v>
      </c>
      <c r="G27" s="629" t="s">
        <v>1076</v>
      </c>
      <c r="H27" s="629" t="s">
        <v>389</v>
      </c>
      <c r="I27" s="631" t="s">
        <v>1081</v>
      </c>
      <c r="J27" s="628" t="s">
        <v>389</v>
      </c>
      <c r="K27" s="629" t="s">
        <v>389</v>
      </c>
      <c r="L27" s="629" t="s">
        <v>428</v>
      </c>
      <c r="M27" s="629" t="s">
        <v>429</v>
      </c>
      <c r="N27" s="629" t="s">
        <v>430</v>
      </c>
      <c r="O27" s="628" t="s">
        <v>389</v>
      </c>
      <c r="P27" s="629" t="s">
        <v>431</v>
      </c>
      <c r="Q27" s="628" t="s">
        <v>395</v>
      </c>
      <c r="R27" s="628" t="s">
        <v>313</v>
      </c>
      <c r="S27" s="629" t="s">
        <v>432</v>
      </c>
      <c r="T27" s="632" t="s">
        <v>1082</v>
      </c>
    </row>
    <row r="28" spans="1:20" s="633" customFormat="1" ht="25.5" x14ac:dyDescent="0.2">
      <c r="A28" s="628" t="s">
        <v>305</v>
      </c>
      <c r="B28" s="629" t="s">
        <v>305</v>
      </c>
      <c r="C28" s="630" t="s">
        <v>2</v>
      </c>
      <c r="D28" s="629" t="s">
        <v>1078</v>
      </c>
      <c r="E28" s="628" t="s">
        <v>308</v>
      </c>
      <c r="F28" s="629" t="s">
        <v>1079</v>
      </c>
      <c r="G28" s="629" t="s">
        <v>313</v>
      </c>
      <c r="H28" s="629" t="s">
        <v>313</v>
      </c>
      <c r="I28" s="629" t="s">
        <v>313</v>
      </c>
      <c r="J28" s="629" t="s">
        <v>313</v>
      </c>
      <c r="K28" s="629" t="s">
        <v>313</v>
      </c>
      <c r="L28" s="629" t="s">
        <v>313</v>
      </c>
      <c r="M28" s="629" t="s">
        <v>313</v>
      </c>
      <c r="N28" s="629" t="s">
        <v>313</v>
      </c>
      <c r="O28" s="629" t="s">
        <v>313</v>
      </c>
      <c r="P28" s="629" t="s">
        <v>313</v>
      </c>
      <c r="Q28" s="629" t="s">
        <v>313</v>
      </c>
      <c r="R28" s="629" t="s">
        <v>313</v>
      </c>
      <c r="S28" s="629"/>
      <c r="T28" s="632" t="s">
        <v>1080</v>
      </c>
    </row>
  </sheetData>
  <autoFilter ref="A5:T5"/>
  <mergeCells count="5">
    <mergeCell ref="A4:G4"/>
    <mergeCell ref="H4:I4"/>
    <mergeCell ref="K4:L4"/>
    <mergeCell ref="M4:N4"/>
    <mergeCell ref="O4:R4"/>
  </mergeCells>
  <hyperlinks>
    <hyperlink ref="I11" r:id="rId1" display="http://dcf.mir.gdynia.pl/wp-content/uploads/2015/07/Poland_NP-Proposal_2011-2013_Text_Amended-for-2012.pdf"/>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5"/>
  <dimension ref="A1:AG7"/>
  <sheetViews>
    <sheetView topLeftCell="V1" workbookViewId="0">
      <selection activeCell="M31" sqref="M31"/>
    </sheetView>
  </sheetViews>
  <sheetFormatPr defaultColWidth="9.140625" defaultRowHeight="12.75" x14ac:dyDescent="0.2"/>
  <cols>
    <col min="1" max="1" width="9.140625" style="65"/>
    <col min="2" max="2" width="11.28515625" style="65" customWidth="1"/>
    <col min="3" max="5" width="9.140625" style="65"/>
    <col min="6" max="6" width="12.28515625" style="65" customWidth="1"/>
    <col min="7" max="7" width="16.5703125" style="65" customWidth="1"/>
    <col min="8" max="8" width="14.28515625" style="65" customWidth="1"/>
    <col min="9" max="9" width="9.140625" style="65"/>
    <col min="10" max="10" width="17.140625" style="65" customWidth="1"/>
    <col min="11" max="11" width="18.5703125" style="65" customWidth="1"/>
    <col min="12" max="12" width="19.7109375" style="65" customWidth="1"/>
    <col min="13" max="13" width="15.85546875" style="65" customWidth="1"/>
    <col min="14" max="14" width="18.42578125" style="65" customWidth="1"/>
    <col min="15" max="15" width="17.28515625" style="65" customWidth="1"/>
    <col min="16" max="16" width="19.7109375" style="65" customWidth="1"/>
    <col min="17" max="17" width="19.140625" style="65" customWidth="1"/>
    <col min="18" max="18" width="15.42578125" style="65" customWidth="1"/>
    <col min="19" max="21" width="15" style="65" customWidth="1"/>
    <col min="22" max="22" width="18.42578125" style="65" customWidth="1"/>
    <col min="23" max="23" width="9.140625" style="65"/>
    <col min="24" max="24" width="18.7109375" style="65" customWidth="1"/>
    <col min="25" max="25" width="13" style="65" customWidth="1"/>
    <col min="26" max="26" width="13.5703125" style="65" customWidth="1"/>
    <col min="27" max="27" width="16" style="65" customWidth="1"/>
    <col min="28" max="28" width="13" style="65" customWidth="1"/>
    <col min="29" max="29" width="14.85546875" style="65" customWidth="1"/>
    <col min="30" max="31" width="9.140625" style="65"/>
    <col min="32" max="32" width="10.28515625" style="65" customWidth="1"/>
    <col min="33" max="33" width="24.7109375" style="65" customWidth="1"/>
    <col min="34" max="16384" width="9.140625" style="65"/>
  </cols>
  <sheetData>
    <row r="1" spans="1:33" x14ac:dyDescent="0.2">
      <c r="A1" s="186" t="s">
        <v>231</v>
      </c>
    </row>
    <row r="2" spans="1:33" x14ac:dyDescent="0.2">
      <c r="B2" s="186"/>
      <c r="C2" s="186"/>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8"/>
      <c r="AF2" s="388" t="s">
        <v>1</v>
      </c>
      <c r="AG2" s="389" t="s">
        <v>2</v>
      </c>
    </row>
    <row r="3" spans="1:33" ht="13.5" thickBot="1" x14ac:dyDescent="0.25">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390" t="s">
        <v>3</v>
      </c>
      <c r="AG3" s="673">
        <v>2021</v>
      </c>
    </row>
    <row r="4" spans="1:33" s="69" customFormat="1" ht="11.25" x14ac:dyDescent="0.2">
      <c r="A4" s="719"/>
      <c r="B4" s="720"/>
      <c r="C4" s="720"/>
      <c r="D4" s="720"/>
      <c r="E4" s="720"/>
      <c r="F4" s="720"/>
      <c r="G4" s="721"/>
      <c r="H4" s="725" t="s">
        <v>232</v>
      </c>
      <c r="I4" s="726"/>
      <c r="J4" s="726"/>
      <c r="K4" s="726"/>
      <c r="L4" s="726"/>
      <c r="M4" s="726" t="s">
        <v>233</v>
      </c>
      <c r="N4" s="726"/>
      <c r="O4" s="726"/>
      <c r="P4" s="726"/>
      <c r="Q4" s="726"/>
      <c r="R4" s="726"/>
      <c r="S4" s="726"/>
      <c r="T4" s="726"/>
      <c r="U4" s="726"/>
      <c r="V4" s="726"/>
      <c r="W4" s="726" t="s">
        <v>234</v>
      </c>
      <c r="X4" s="726"/>
      <c r="Y4" s="726"/>
      <c r="Z4" s="726"/>
      <c r="AA4" s="726"/>
      <c r="AB4" s="726"/>
      <c r="AC4" s="726"/>
      <c r="AD4" s="726"/>
      <c r="AE4" s="727"/>
      <c r="AF4" s="486"/>
      <c r="AG4" s="486"/>
    </row>
    <row r="5" spans="1:33" s="69" customFormat="1" ht="34.5" thickBot="1" x14ac:dyDescent="0.25">
      <c r="A5" s="722"/>
      <c r="B5" s="723"/>
      <c r="C5" s="723"/>
      <c r="D5" s="723"/>
      <c r="E5" s="723"/>
      <c r="F5" s="723"/>
      <c r="G5" s="724"/>
      <c r="H5" s="728" t="s">
        <v>235</v>
      </c>
      <c r="I5" s="713"/>
      <c r="J5" s="713" t="s">
        <v>236</v>
      </c>
      <c r="K5" s="713"/>
      <c r="L5" s="713"/>
      <c r="M5" s="713" t="s">
        <v>237</v>
      </c>
      <c r="N5" s="713"/>
      <c r="O5" s="713"/>
      <c r="P5" s="713" t="s">
        <v>238</v>
      </c>
      <c r="Q5" s="713"/>
      <c r="R5" s="713"/>
      <c r="S5" s="713"/>
      <c r="T5" s="713"/>
      <c r="U5" s="487" t="s">
        <v>239</v>
      </c>
      <c r="V5" s="487" t="s">
        <v>240</v>
      </c>
      <c r="W5" s="487" t="s">
        <v>241</v>
      </c>
      <c r="X5" s="713" t="s">
        <v>242</v>
      </c>
      <c r="Y5" s="713"/>
      <c r="Z5" s="487" t="s">
        <v>243</v>
      </c>
      <c r="AA5" s="713" t="s">
        <v>244</v>
      </c>
      <c r="AB5" s="713"/>
      <c r="AC5" s="713" t="s">
        <v>245</v>
      </c>
      <c r="AD5" s="713"/>
      <c r="AE5" s="714"/>
      <c r="AF5" s="715" t="s">
        <v>15</v>
      </c>
      <c r="AG5" s="717" t="s">
        <v>75</v>
      </c>
    </row>
    <row r="6" spans="1:33" s="69" customFormat="1" ht="45" x14ac:dyDescent="0.2">
      <c r="A6" s="488" t="s">
        <v>4</v>
      </c>
      <c r="B6" s="489" t="s">
        <v>246</v>
      </c>
      <c r="C6" s="489" t="s">
        <v>247</v>
      </c>
      <c r="D6" s="489" t="s">
        <v>7</v>
      </c>
      <c r="E6" s="489" t="s">
        <v>248</v>
      </c>
      <c r="F6" s="489" t="s">
        <v>249</v>
      </c>
      <c r="G6" s="490" t="s">
        <v>250</v>
      </c>
      <c r="H6" s="491" t="s">
        <v>251</v>
      </c>
      <c r="I6" s="489" t="s">
        <v>252</v>
      </c>
      <c r="J6" s="489" t="s">
        <v>253</v>
      </c>
      <c r="K6" s="489" t="s">
        <v>254</v>
      </c>
      <c r="L6" s="489" t="s">
        <v>255</v>
      </c>
      <c r="M6" s="489" t="s">
        <v>256</v>
      </c>
      <c r="N6" s="489" t="s">
        <v>257</v>
      </c>
      <c r="O6" s="489" t="s">
        <v>258</v>
      </c>
      <c r="P6" s="489" t="s">
        <v>259</v>
      </c>
      <c r="Q6" s="489" t="s">
        <v>260</v>
      </c>
      <c r="R6" s="489" t="s">
        <v>261</v>
      </c>
      <c r="S6" s="489" t="s">
        <v>262</v>
      </c>
      <c r="T6" s="489" t="s">
        <v>263</v>
      </c>
      <c r="U6" s="489" t="s">
        <v>264</v>
      </c>
      <c r="V6" s="492" t="s">
        <v>265</v>
      </c>
      <c r="W6" s="492" t="s">
        <v>266</v>
      </c>
      <c r="X6" s="492" t="s">
        <v>267</v>
      </c>
      <c r="Y6" s="492" t="s">
        <v>268</v>
      </c>
      <c r="Z6" s="489" t="s">
        <v>269</v>
      </c>
      <c r="AA6" s="489" t="s">
        <v>270</v>
      </c>
      <c r="AB6" s="492" t="s">
        <v>271</v>
      </c>
      <c r="AC6" s="489" t="s">
        <v>272</v>
      </c>
      <c r="AD6" s="489" t="s">
        <v>273</v>
      </c>
      <c r="AE6" s="493" t="s">
        <v>274</v>
      </c>
      <c r="AF6" s="716"/>
      <c r="AG6" s="718"/>
    </row>
    <row r="7" spans="1:33" customFormat="1" ht="75" x14ac:dyDescent="0.25">
      <c r="A7" s="391" t="s">
        <v>305</v>
      </c>
      <c r="B7" s="392" t="s">
        <v>708</v>
      </c>
      <c r="C7" s="392" t="s">
        <v>2</v>
      </c>
      <c r="D7" s="392" t="s">
        <v>709</v>
      </c>
      <c r="E7" s="392" t="s">
        <v>308</v>
      </c>
      <c r="F7" s="392" t="s">
        <v>710</v>
      </c>
      <c r="G7" s="392" t="s">
        <v>711</v>
      </c>
      <c r="H7" s="393" t="s">
        <v>389</v>
      </c>
      <c r="I7" s="393" t="s">
        <v>389</v>
      </c>
      <c r="J7" s="393" t="s">
        <v>389</v>
      </c>
      <c r="K7" s="393" t="s">
        <v>313</v>
      </c>
      <c r="L7" s="394" t="s">
        <v>313</v>
      </c>
      <c r="M7" s="393" t="s">
        <v>389</v>
      </c>
      <c r="N7" s="393" t="s">
        <v>389</v>
      </c>
      <c r="O7" s="393" t="s">
        <v>389</v>
      </c>
      <c r="P7" s="393" t="s">
        <v>389</v>
      </c>
      <c r="Q7" s="393" t="s">
        <v>389</v>
      </c>
      <c r="R7" s="393" t="s">
        <v>389</v>
      </c>
      <c r="S7" s="394" t="s">
        <v>389</v>
      </c>
      <c r="T7" s="394" t="s">
        <v>395</v>
      </c>
      <c r="U7" s="394" t="s">
        <v>395</v>
      </c>
      <c r="V7" s="394" t="s">
        <v>389</v>
      </c>
      <c r="W7" s="394" t="s">
        <v>395</v>
      </c>
      <c r="X7" s="394" t="s">
        <v>389</v>
      </c>
      <c r="Y7" s="394" t="s">
        <v>395</v>
      </c>
      <c r="Z7" s="394" t="s">
        <v>389</v>
      </c>
      <c r="AA7" s="394" t="s">
        <v>389</v>
      </c>
      <c r="AB7" s="394" t="s">
        <v>389</v>
      </c>
      <c r="AC7" s="394" t="s">
        <v>389</v>
      </c>
      <c r="AD7" s="394" t="s">
        <v>389</v>
      </c>
      <c r="AE7" s="496" t="s">
        <v>712</v>
      </c>
      <c r="AF7" s="395"/>
      <c r="AG7" s="495" t="s">
        <v>941</v>
      </c>
    </row>
  </sheetData>
  <autoFilter ref="A6:AE6"/>
  <mergeCells count="13">
    <mergeCell ref="AC5:AE5"/>
    <mergeCell ref="AF5:AF6"/>
    <mergeCell ref="AG5:AG6"/>
    <mergeCell ref="A4:G5"/>
    <mergeCell ref="H4:L4"/>
    <mergeCell ref="M4:V4"/>
    <mergeCell ref="W4:AE4"/>
    <mergeCell ref="H5:I5"/>
    <mergeCell ref="J5:L5"/>
    <mergeCell ref="M5:O5"/>
    <mergeCell ref="P5:T5"/>
    <mergeCell ref="X5:Y5"/>
    <mergeCell ref="AA5:AB5"/>
  </mergeCells>
  <hyperlinks>
    <hyperlink ref="AE7" r:id="rId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dimension ref="A1:J15"/>
  <sheetViews>
    <sheetView workbookViewId="0">
      <selection activeCell="M31" sqref="M31"/>
    </sheetView>
  </sheetViews>
  <sheetFormatPr defaultColWidth="9.140625" defaultRowHeight="12.75" x14ac:dyDescent="0.2"/>
  <cols>
    <col min="1" max="1" width="9.140625" style="65"/>
    <col min="2" max="2" width="37" style="65" customWidth="1"/>
    <col min="3" max="3" width="9.140625" style="65"/>
    <col min="4" max="4" width="16.42578125" style="65" customWidth="1"/>
    <col min="5" max="5" width="15.28515625" style="65" customWidth="1"/>
    <col min="6" max="6" width="10.85546875" style="65" customWidth="1"/>
    <col min="7" max="7" width="17.5703125" style="65" customWidth="1"/>
    <col min="8" max="8" width="28.28515625" style="65" customWidth="1"/>
    <col min="9" max="9" width="19.140625" style="65" customWidth="1"/>
    <col min="10" max="10" width="11.5703125" style="65" customWidth="1"/>
    <col min="11" max="16384" width="9.140625" style="65"/>
  </cols>
  <sheetData>
    <row r="1" spans="1:10" ht="13.5" thickBot="1" x14ac:dyDescent="0.25">
      <c r="A1" s="148" t="s">
        <v>275</v>
      </c>
      <c r="B1" s="189"/>
      <c r="C1" s="4"/>
      <c r="D1" s="54"/>
      <c r="E1" s="39"/>
      <c r="F1" s="39"/>
      <c r="G1" s="39"/>
      <c r="H1" s="39"/>
      <c r="I1" s="39"/>
      <c r="J1" s="39"/>
    </row>
    <row r="2" spans="1:10" x14ac:dyDescent="0.2">
      <c r="A2" s="4"/>
      <c r="B2" s="4"/>
      <c r="C2" s="4"/>
      <c r="D2" s="4"/>
      <c r="E2" s="4"/>
      <c r="F2" s="4"/>
      <c r="G2" s="4"/>
      <c r="H2" s="4"/>
      <c r="I2" s="134" t="s">
        <v>1</v>
      </c>
      <c r="J2" s="82" t="s">
        <v>2</v>
      </c>
    </row>
    <row r="3" spans="1:10" ht="13.5" thickBot="1" x14ac:dyDescent="0.25">
      <c r="A3" s="4"/>
      <c r="B3" s="4"/>
      <c r="C3" s="4"/>
      <c r="D3" s="4"/>
      <c r="E3" s="4"/>
      <c r="F3" s="4"/>
      <c r="G3" s="4"/>
      <c r="H3" s="4"/>
      <c r="I3" s="9" t="s">
        <v>3</v>
      </c>
      <c r="J3" s="403">
        <v>2021</v>
      </c>
    </row>
    <row r="4" spans="1:10" ht="39" thickBot="1" x14ac:dyDescent="0.25">
      <c r="A4" s="87" t="s">
        <v>4</v>
      </c>
      <c r="B4" s="87" t="s">
        <v>276</v>
      </c>
      <c r="C4" s="87" t="s">
        <v>277</v>
      </c>
      <c r="D4" s="78" t="s">
        <v>278</v>
      </c>
      <c r="E4" s="87" t="s">
        <v>279</v>
      </c>
      <c r="F4" s="87" t="s">
        <v>280</v>
      </c>
      <c r="G4" s="87" t="s">
        <v>281</v>
      </c>
      <c r="H4" s="78" t="s">
        <v>15</v>
      </c>
      <c r="I4" s="404" t="s">
        <v>282</v>
      </c>
      <c r="J4" s="453" t="s">
        <v>75</v>
      </c>
    </row>
    <row r="5" spans="1:10" x14ac:dyDescent="0.2">
      <c r="A5" s="55" t="s">
        <v>305</v>
      </c>
      <c r="B5" s="193" t="s">
        <v>726</v>
      </c>
      <c r="C5" s="193" t="s">
        <v>727</v>
      </c>
      <c r="D5" s="194" t="s">
        <v>725</v>
      </c>
      <c r="E5" s="193" t="s">
        <v>2</v>
      </c>
      <c r="F5" s="195" t="s">
        <v>395</v>
      </c>
      <c r="G5" s="184" t="s">
        <v>728</v>
      </c>
      <c r="H5" s="196"/>
      <c r="I5" s="410" t="s">
        <v>742</v>
      </c>
      <c r="J5" s="410" t="s">
        <v>719</v>
      </c>
    </row>
    <row r="6" spans="1:10" x14ac:dyDescent="0.2">
      <c r="A6" s="55" t="s">
        <v>305</v>
      </c>
      <c r="B6" s="193" t="s">
        <v>729</v>
      </c>
      <c r="C6" s="193" t="s">
        <v>730</v>
      </c>
      <c r="D6" s="194" t="s">
        <v>725</v>
      </c>
      <c r="E6" s="193" t="s">
        <v>2</v>
      </c>
      <c r="F6" s="195" t="s">
        <v>716</v>
      </c>
      <c r="G6" s="184" t="s">
        <v>731</v>
      </c>
      <c r="H6" s="196"/>
      <c r="I6" s="410" t="s">
        <v>742</v>
      </c>
      <c r="J6" s="410" t="s">
        <v>719</v>
      </c>
    </row>
    <row r="7" spans="1:10" x14ac:dyDescent="0.2">
      <c r="A7" s="55" t="s">
        <v>305</v>
      </c>
      <c r="B7" s="193" t="s">
        <v>732</v>
      </c>
      <c r="C7" s="193" t="s">
        <v>733</v>
      </c>
      <c r="D7" s="194" t="s">
        <v>725</v>
      </c>
      <c r="E7" s="193" t="s">
        <v>2</v>
      </c>
      <c r="F7" s="195" t="s">
        <v>395</v>
      </c>
      <c r="G7" s="184" t="s">
        <v>734</v>
      </c>
      <c r="H7" s="196"/>
      <c r="I7" s="410" t="s">
        <v>743</v>
      </c>
      <c r="J7" s="410" t="s">
        <v>719</v>
      </c>
    </row>
    <row r="8" spans="1:10" x14ac:dyDescent="0.2">
      <c r="A8" s="55" t="s">
        <v>305</v>
      </c>
      <c r="B8" s="193" t="s">
        <v>735</v>
      </c>
      <c r="C8" s="193" t="s">
        <v>736</v>
      </c>
      <c r="D8" s="194" t="s">
        <v>725</v>
      </c>
      <c r="E8" s="193" t="s">
        <v>2</v>
      </c>
      <c r="F8" s="195" t="s">
        <v>395</v>
      </c>
      <c r="G8" s="184" t="s">
        <v>728</v>
      </c>
      <c r="H8" s="196"/>
      <c r="I8" s="410" t="s">
        <v>742</v>
      </c>
      <c r="J8" s="410" t="s">
        <v>719</v>
      </c>
    </row>
    <row r="9" spans="1:10" x14ac:dyDescent="0.2">
      <c r="A9" s="55" t="s">
        <v>305</v>
      </c>
      <c r="B9" s="193" t="s">
        <v>737</v>
      </c>
      <c r="C9" s="193" t="s">
        <v>738</v>
      </c>
      <c r="D9" s="194" t="s">
        <v>725</v>
      </c>
      <c r="E9" s="193" t="s">
        <v>2</v>
      </c>
      <c r="F9" s="195" t="s">
        <v>395</v>
      </c>
      <c r="G9" s="184" t="s">
        <v>728</v>
      </c>
      <c r="H9" s="196"/>
      <c r="I9" s="410" t="s">
        <v>742</v>
      </c>
      <c r="J9" s="410" t="s">
        <v>719</v>
      </c>
    </row>
    <row r="10" spans="1:10" x14ac:dyDescent="0.2">
      <c r="A10" s="55" t="s">
        <v>305</v>
      </c>
      <c r="B10" s="193" t="s">
        <v>739</v>
      </c>
      <c r="C10" s="193" t="s">
        <v>740</v>
      </c>
      <c r="D10" s="194" t="s">
        <v>585</v>
      </c>
      <c r="E10" s="193" t="s">
        <v>2</v>
      </c>
      <c r="F10" s="195" t="s">
        <v>395</v>
      </c>
      <c r="G10" s="184" t="s">
        <v>728</v>
      </c>
      <c r="H10" s="196"/>
      <c r="I10" s="410" t="s">
        <v>742</v>
      </c>
      <c r="J10" s="410" t="s">
        <v>719</v>
      </c>
    </row>
    <row r="11" spans="1:10" x14ac:dyDescent="0.2">
      <c r="A11" s="55" t="s">
        <v>305</v>
      </c>
      <c r="B11" s="193" t="s">
        <v>739</v>
      </c>
      <c r="C11" s="193" t="s">
        <v>740</v>
      </c>
      <c r="D11" s="194" t="s">
        <v>595</v>
      </c>
      <c r="E11" s="193" t="s">
        <v>2</v>
      </c>
      <c r="F11" s="195" t="s">
        <v>395</v>
      </c>
      <c r="G11" s="184" t="s">
        <v>741</v>
      </c>
      <c r="H11" s="196"/>
      <c r="I11" s="410" t="s">
        <v>718</v>
      </c>
      <c r="J11" s="410" t="s">
        <v>719</v>
      </c>
    </row>
    <row r="12" spans="1:10" x14ac:dyDescent="0.2">
      <c r="A12" s="55" t="s">
        <v>305</v>
      </c>
      <c r="B12" s="193" t="s">
        <v>739</v>
      </c>
      <c r="C12" s="193" t="s">
        <v>740</v>
      </c>
      <c r="D12" s="194" t="s">
        <v>423</v>
      </c>
      <c r="E12" s="193" t="s">
        <v>2</v>
      </c>
      <c r="F12" s="195" t="s">
        <v>395</v>
      </c>
      <c r="G12" s="184" t="s">
        <v>728</v>
      </c>
      <c r="H12" s="196"/>
      <c r="I12" s="410" t="s">
        <v>742</v>
      </c>
      <c r="J12" s="410" t="s">
        <v>719</v>
      </c>
    </row>
    <row r="13" spans="1:10" x14ac:dyDescent="0.2">
      <c r="A13" s="55" t="s">
        <v>305</v>
      </c>
      <c r="B13" s="190" t="s">
        <v>713</v>
      </c>
      <c r="C13" s="190" t="s">
        <v>714</v>
      </c>
      <c r="D13" s="191" t="s">
        <v>715</v>
      </c>
      <c r="E13" s="190" t="s">
        <v>2</v>
      </c>
      <c r="F13" s="6" t="s">
        <v>716</v>
      </c>
      <c r="G13" s="183" t="s">
        <v>717</v>
      </c>
      <c r="H13" s="192"/>
      <c r="I13" s="409" t="s">
        <v>718</v>
      </c>
      <c r="J13" s="409" t="s">
        <v>719</v>
      </c>
    </row>
    <row r="14" spans="1:10" ht="76.5" x14ac:dyDescent="0.2">
      <c r="A14" s="55" t="s">
        <v>305</v>
      </c>
      <c r="B14" s="193" t="s">
        <v>720</v>
      </c>
      <c r="C14" s="193" t="s">
        <v>721</v>
      </c>
      <c r="D14" s="194" t="s">
        <v>313</v>
      </c>
      <c r="E14" s="193" t="s">
        <v>313</v>
      </c>
      <c r="F14" s="195" t="s">
        <v>313</v>
      </c>
      <c r="G14" s="184" t="s">
        <v>313</v>
      </c>
      <c r="H14" s="196" t="s">
        <v>722</v>
      </c>
      <c r="I14" s="410" t="s">
        <v>313</v>
      </c>
      <c r="J14" s="410"/>
    </row>
    <row r="15" spans="1:10" x14ac:dyDescent="0.2">
      <c r="A15" s="55" t="s">
        <v>305</v>
      </c>
      <c r="B15" s="193" t="s">
        <v>723</v>
      </c>
      <c r="C15" s="193" t="s">
        <v>724</v>
      </c>
      <c r="D15" s="194" t="s">
        <v>725</v>
      </c>
      <c r="E15" s="193" t="s">
        <v>2</v>
      </c>
      <c r="F15" s="195" t="s">
        <v>716</v>
      </c>
      <c r="G15" s="184" t="s">
        <v>717</v>
      </c>
      <c r="H15" s="196"/>
      <c r="I15" s="410" t="s">
        <v>718</v>
      </c>
      <c r="J15" s="410" t="s">
        <v>719</v>
      </c>
    </row>
  </sheetData>
  <autoFilter ref="A4:J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S29"/>
  <sheetViews>
    <sheetView topLeftCell="D1" zoomScale="90" zoomScaleNormal="90" workbookViewId="0">
      <selection activeCell="M31" sqref="M31"/>
    </sheetView>
  </sheetViews>
  <sheetFormatPr defaultColWidth="8.85546875" defaultRowHeight="12.75" x14ac:dyDescent="0.2"/>
  <cols>
    <col min="1" max="1" width="8.85546875" style="291"/>
    <col min="2" max="2" width="26.7109375" style="330" customWidth="1"/>
    <col min="3" max="3" width="61.7109375" style="330" bestFit="1" customWidth="1"/>
    <col min="4" max="4" width="13.42578125" style="291" bestFit="1" customWidth="1"/>
    <col min="5" max="5" width="15.85546875" style="330" customWidth="1"/>
    <col min="6" max="6" width="10.42578125" style="330" customWidth="1"/>
    <col min="7" max="7" width="8.7109375" style="291" customWidth="1"/>
    <col min="8" max="8" width="10.42578125" style="291" customWidth="1"/>
    <col min="9" max="18" width="5.7109375" style="291" customWidth="1"/>
    <col min="19" max="19" width="20.140625" style="291" customWidth="1"/>
    <col min="20" max="20" width="13.5703125" style="291" customWidth="1"/>
    <col min="21" max="21" width="3.28515625" style="291" bestFit="1" customWidth="1"/>
    <col min="22" max="22" width="11.140625" style="291" customWidth="1"/>
    <col min="23" max="16384" width="8.85546875" style="291"/>
  </cols>
  <sheetData>
    <row r="1" spans="1:19" s="39" customFormat="1" ht="13.5" thickBot="1" x14ac:dyDescent="0.25">
      <c r="A1" s="4" t="s">
        <v>17</v>
      </c>
      <c r="B1" s="37"/>
      <c r="C1" s="38"/>
      <c r="D1" s="38"/>
      <c r="E1" s="38"/>
      <c r="F1" s="38"/>
      <c r="G1" s="38"/>
      <c r="H1" s="38"/>
      <c r="I1" s="38"/>
      <c r="J1" s="38"/>
      <c r="K1" s="38"/>
      <c r="L1" s="38"/>
      <c r="M1" s="38"/>
      <c r="N1" s="38"/>
      <c r="O1" s="38"/>
      <c r="P1" s="38"/>
      <c r="Q1" s="38"/>
    </row>
    <row r="2" spans="1:19" s="39" customFormat="1" ht="15" customHeight="1" x14ac:dyDescent="0.2">
      <c r="A2" s="40"/>
      <c r="B2" s="40"/>
      <c r="C2" s="40"/>
      <c r="D2" s="40"/>
      <c r="E2" s="40"/>
      <c r="F2" s="40"/>
      <c r="G2" s="40"/>
      <c r="H2" s="40"/>
      <c r="I2" s="40"/>
      <c r="J2" s="40"/>
      <c r="K2" s="40"/>
      <c r="L2" s="692" t="s">
        <v>18</v>
      </c>
      <c r="M2" s="693"/>
      <c r="N2" s="693"/>
      <c r="O2" s="693"/>
      <c r="P2" s="693"/>
      <c r="Q2" s="693"/>
      <c r="R2" s="694"/>
      <c r="S2" s="82" t="s">
        <v>2</v>
      </c>
    </row>
    <row r="3" spans="1:19" s="39" customFormat="1" ht="15.75" customHeight="1" thickBot="1" x14ac:dyDescent="0.25">
      <c r="A3" s="41"/>
      <c r="B3" s="42"/>
      <c r="C3" s="42"/>
      <c r="D3" s="42"/>
      <c r="E3" s="42"/>
      <c r="F3" s="42"/>
      <c r="G3" s="42"/>
      <c r="H3" s="42"/>
      <c r="I3" s="42"/>
      <c r="J3" s="42"/>
      <c r="K3" s="42"/>
      <c r="L3" s="695" t="s">
        <v>19</v>
      </c>
      <c r="M3" s="696"/>
      <c r="N3" s="696"/>
      <c r="O3" s="696"/>
      <c r="P3" s="696"/>
      <c r="Q3" s="696"/>
      <c r="R3" s="697"/>
      <c r="S3" s="83" t="s">
        <v>20</v>
      </c>
    </row>
    <row r="4" spans="1:19" ht="25.5" customHeight="1" x14ac:dyDescent="0.2">
      <c r="A4" s="682" t="s">
        <v>4</v>
      </c>
      <c r="B4" s="684" t="s">
        <v>6</v>
      </c>
      <c r="C4" s="686" t="s">
        <v>7</v>
      </c>
      <c r="D4" s="686" t="s">
        <v>8</v>
      </c>
      <c r="E4" s="684" t="s">
        <v>9</v>
      </c>
      <c r="F4" s="688" t="s">
        <v>21</v>
      </c>
      <c r="G4" s="690" t="s">
        <v>22</v>
      </c>
      <c r="H4" s="691"/>
      <c r="I4" s="698" t="s">
        <v>23</v>
      </c>
      <c r="J4" s="684"/>
      <c r="K4" s="682" t="s">
        <v>24</v>
      </c>
      <c r="L4" s="686"/>
      <c r="M4" s="699" t="s">
        <v>25</v>
      </c>
      <c r="N4" s="700"/>
      <c r="O4" s="699" t="s">
        <v>26</v>
      </c>
      <c r="P4" s="700"/>
      <c r="Q4" s="699" t="s">
        <v>27</v>
      </c>
      <c r="R4" s="701"/>
      <c r="S4" s="292" t="s">
        <v>15</v>
      </c>
    </row>
    <row r="5" spans="1:19" ht="27" thickBot="1" x14ac:dyDescent="0.25">
      <c r="A5" s="683"/>
      <c r="B5" s="685"/>
      <c r="C5" s="685"/>
      <c r="D5" s="685"/>
      <c r="E5" s="687"/>
      <c r="F5" s="689"/>
      <c r="G5" s="293">
        <v>2020</v>
      </c>
      <c r="H5" s="294">
        <v>2021</v>
      </c>
      <c r="I5" s="293">
        <v>2020</v>
      </c>
      <c r="J5" s="294">
        <v>2021</v>
      </c>
      <c r="K5" s="293">
        <v>2020</v>
      </c>
      <c r="L5" s="294">
        <v>2021</v>
      </c>
      <c r="M5" s="293">
        <v>2020</v>
      </c>
      <c r="N5" s="294">
        <v>2021</v>
      </c>
      <c r="O5" s="293">
        <v>2020</v>
      </c>
      <c r="P5" s="294">
        <v>2021</v>
      </c>
      <c r="Q5" s="293">
        <v>2020</v>
      </c>
      <c r="R5" s="294">
        <v>2021</v>
      </c>
      <c r="S5" s="295"/>
    </row>
    <row r="6" spans="1:19" x14ac:dyDescent="0.2">
      <c r="A6" s="296" t="s">
        <v>305</v>
      </c>
      <c r="B6" s="297" t="s">
        <v>306</v>
      </c>
      <c r="C6" s="298" t="s">
        <v>307</v>
      </c>
      <c r="D6" s="296" t="s">
        <v>308</v>
      </c>
      <c r="E6" s="296" t="s">
        <v>309</v>
      </c>
      <c r="F6" s="299" t="s">
        <v>507</v>
      </c>
      <c r="G6" s="300" t="s">
        <v>388</v>
      </c>
      <c r="H6" s="296" t="s">
        <v>388</v>
      </c>
      <c r="I6" s="301" t="s">
        <v>388</v>
      </c>
      <c r="J6" s="302" t="s">
        <v>388</v>
      </c>
      <c r="K6" s="300" t="s">
        <v>388</v>
      </c>
      <c r="L6" s="296" t="s">
        <v>388</v>
      </c>
      <c r="M6" s="300" t="s">
        <v>388</v>
      </c>
      <c r="N6" s="296" t="s">
        <v>388</v>
      </c>
      <c r="O6" s="680"/>
      <c r="P6" s="681"/>
      <c r="Q6" s="303"/>
      <c r="R6" s="304"/>
      <c r="S6" s="305"/>
    </row>
    <row r="7" spans="1:19" x14ac:dyDescent="0.2">
      <c r="A7" s="306" t="s">
        <v>305</v>
      </c>
      <c r="B7" s="307" t="s">
        <v>319</v>
      </c>
      <c r="C7" s="298" t="s">
        <v>307</v>
      </c>
      <c r="D7" s="306" t="s">
        <v>308</v>
      </c>
      <c r="E7" s="306" t="s">
        <v>320</v>
      </c>
      <c r="F7" s="308" t="s">
        <v>508</v>
      </c>
      <c r="G7" s="309" t="s">
        <v>388</v>
      </c>
      <c r="H7" s="306" t="s">
        <v>388</v>
      </c>
      <c r="I7" s="310" t="s">
        <v>388</v>
      </c>
      <c r="J7" s="311" t="s">
        <v>388</v>
      </c>
      <c r="K7" s="309" t="s">
        <v>388</v>
      </c>
      <c r="L7" s="306" t="s">
        <v>388</v>
      </c>
      <c r="M7" s="309" t="s">
        <v>388</v>
      </c>
      <c r="N7" s="306" t="s">
        <v>388</v>
      </c>
      <c r="O7" s="309" t="s">
        <v>388</v>
      </c>
      <c r="P7" s="306" t="s">
        <v>388</v>
      </c>
      <c r="Q7" s="309"/>
      <c r="R7" s="306"/>
      <c r="S7" s="312"/>
    </row>
    <row r="8" spans="1:19" x14ac:dyDescent="0.2">
      <c r="A8" s="306" t="s">
        <v>305</v>
      </c>
      <c r="B8" s="313" t="s">
        <v>319</v>
      </c>
      <c r="C8" s="298" t="s">
        <v>307</v>
      </c>
      <c r="D8" s="306" t="s">
        <v>308</v>
      </c>
      <c r="E8" s="306" t="s">
        <v>330</v>
      </c>
      <c r="F8" s="308" t="s">
        <v>508</v>
      </c>
      <c r="G8" s="309" t="s">
        <v>388</v>
      </c>
      <c r="H8" s="306" t="s">
        <v>388</v>
      </c>
      <c r="I8" s="309" t="s">
        <v>388</v>
      </c>
      <c r="J8" s="306" t="s">
        <v>388</v>
      </c>
      <c r="K8" s="309" t="s">
        <v>388</v>
      </c>
      <c r="L8" s="306" t="s">
        <v>388</v>
      </c>
      <c r="M8" s="309" t="s">
        <v>388</v>
      </c>
      <c r="N8" s="306" t="s">
        <v>388</v>
      </c>
      <c r="O8" s="309" t="s">
        <v>388</v>
      </c>
      <c r="P8" s="306" t="s">
        <v>388</v>
      </c>
      <c r="Q8" s="309"/>
      <c r="R8" s="306"/>
      <c r="S8" s="312"/>
    </row>
    <row r="9" spans="1:19" x14ac:dyDescent="0.2">
      <c r="A9" s="314" t="s">
        <v>305</v>
      </c>
      <c r="B9" s="315" t="s">
        <v>333</v>
      </c>
      <c r="C9" s="298" t="s">
        <v>307</v>
      </c>
      <c r="D9" s="316" t="s">
        <v>308</v>
      </c>
      <c r="E9" s="316" t="s">
        <v>320</v>
      </c>
      <c r="F9" s="317" t="s">
        <v>508</v>
      </c>
      <c r="G9" s="318" t="s">
        <v>388</v>
      </c>
      <c r="H9" s="316" t="s">
        <v>388</v>
      </c>
      <c r="I9" s="309" t="s">
        <v>388</v>
      </c>
      <c r="J9" s="306" t="s">
        <v>388</v>
      </c>
      <c r="K9" s="309" t="s">
        <v>388</v>
      </c>
      <c r="L9" s="306" t="s">
        <v>388</v>
      </c>
      <c r="M9" s="309" t="s">
        <v>388</v>
      </c>
      <c r="N9" s="306" t="s">
        <v>388</v>
      </c>
      <c r="O9" s="309" t="s">
        <v>388</v>
      </c>
      <c r="P9" s="306" t="s">
        <v>388</v>
      </c>
      <c r="Q9" s="309"/>
      <c r="R9" s="306"/>
      <c r="S9" s="312"/>
    </row>
    <row r="10" spans="1:19" x14ac:dyDescent="0.2">
      <c r="A10" s="314" t="s">
        <v>305</v>
      </c>
      <c r="B10" s="315" t="s">
        <v>333</v>
      </c>
      <c r="C10" s="298" t="s">
        <v>307</v>
      </c>
      <c r="D10" s="316" t="s">
        <v>308</v>
      </c>
      <c r="E10" s="316" t="s">
        <v>338</v>
      </c>
      <c r="F10" s="317" t="s">
        <v>508</v>
      </c>
      <c r="G10" s="318" t="s">
        <v>388</v>
      </c>
      <c r="H10" s="316" t="s">
        <v>388</v>
      </c>
      <c r="I10" s="309" t="s">
        <v>388</v>
      </c>
      <c r="J10" s="306" t="s">
        <v>388</v>
      </c>
      <c r="K10" s="309" t="s">
        <v>388</v>
      </c>
      <c r="L10" s="306" t="s">
        <v>388</v>
      </c>
      <c r="M10" s="309" t="s">
        <v>388</v>
      </c>
      <c r="N10" s="306" t="s">
        <v>388</v>
      </c>
      <c r="O10" s="309" t="s">
        <v>388</v>
      </c>
      <c r="P10" s="306" t="s">
        <v>388</v>
      </c>
      <c r="Q10" s="309"/>
      <c r="R10" s="306"/>
      <c r="S10" s="312"/>
    </row>
    <row r="11" spans="1:19" x14ac:dyDescent="0.2">
      <c r="A11" s="319" t="s">
        <v>305</v>
      </c>
      <c r="B11" s="307" t="s">
        <v>340</v>
      </c>
      <c r="C11" s="298" t="s">
        <v>307</v>
      </c>
      <c r="D11" s="319" t="s">
        <v>308</v>
      </c>
      <c r="E11" s="319" t="s">
        <v>341</v>
      </c>
      <c r="F11" s="320" t="s">
        <v>507</v>
      </c>
      <c r="G11" s="321" t="s">
        <v>388</v>
      </c>
      <c r="H11" s="319" t="s">
        <v>388</v>
      </c>
      <c r="I11" s="321" t="s">
        <v>388</v>
      </c>
      <c r="J11" s="319" t="s">
        <v>388</v>
      </c>
      <c r="K11" s="321" t="s">
        <v>388</v>
      </c>
      <c r="L11" s="319" t="s">
        <v>388</v>
      </c>
      <c r="M11" s="321" t="s">
        <v>388</v>
      </c>
      <c r="N11" s="319" t="s">
        <v>388</v>
      </c>
      <c r="O11" s="321" t="s">
        <v>388</v>
      </c>
      <c r="P11" s="319" t="s">
        <v>388</v>
      </c>
      <c r="Q11" s="321"/>
      <c r="R11" s="319"/>
      <c r="S11" s="322"/>
    </row>
    <row r="12" spans="1:19" x14ac:dyDescent="0.2">
      <c r="A12" s="319" t="s">
        <v>305</v>
      </c>
      <c r="B12" s="307" t="s">
        <v>344</v>
      </c>
      <c r="C12" s="298" t="s">
        <v>307</v>
      </c>
      <c r="D12" s="319" t="s">
        <v>308</v>
      </c>
      <c r="E12" s="319" t="s">
        <v>309</v>
      </c>
      <c r="F12" s="320" t="s">
        <v>508</v>
      </c>
      <c r="G12" s="321" t="s">
        <v>388</v>
      </c>
      <c r="H12" s="319" t="s">
        <v>388</v>
      </c>
      <c r="I12" s="321" t="s">
        <v>388</v>
      </c>
      <c r="J12" s="319" t="s">
        <v>388</v>
      </c>
      <c r="K12" s="321" t="s">
        <v>388</v>
      </c>
      <c r="L12" s="319" t="s">
        <v>388</v>
      </c>
      <c r="M12" s="321" t="s">
        <v>388</v>
      </c>
      <c r="N12" s="319" t="s">
        <v>388</v>
      </c>
      <c r="O12" s="321" t="s">
        <v>388</v>
      </c>
      <c r="P12" s="319" t="s">
        <v>388</v>
      </c>
      <c r="Q12" s="321"/>
      <c r="R12" s="319"/>
      <c r="S12" s="322"/>
    </row>
    <row r="13" spans="1:19" x14ac:dyDescent="0.2">
      <c r="A13" s="319" t="s">
        <v>305</v>
      </c>
      <c r="B13" s="307" t="s">
        <v>350</v>
      </c>
      <c r="C13" s="298" t="s">
        <v>307</v>
      </c>
      <c r="D13" s="319" t="s">
        <v>308</v>
      </c>
      <c r="E13" s="319" t="s">
        <v>309</v>
      </c>
      <c r="F13" s="320" t="s">
        <v>508</v>
      </c>
      <c r="G13" s="321" t="s">
        <v>388</v>
      </c>
      <c r="H13" s="319" t="s">
        <v>388</v>
      </c>
      <c r="I13" s="321" t="s">
        <v>388</v>
      </c>
      <c r="J13" s="319" t="s">
        <v>388</v>
      </c>
      <c r="K13" s="321" t="s">
        <v>388</v>
      </c>
      <c r="L13" s="319" t="s">
        <v>388</v>
      </c>
      <c r="M13" s="321" t="s">
        <v>388</v>
      </c>
      <c r="N13" s="319" t="s">
        <v>388</v>
      </c>
      <c r="O13" s="321" t="s">
        <v>388</v>
      </c>
      <c r="P13" s="319" t="s">
        <v>388</v>
      </c>
      <c r="Q13" s="321"/>
      <c r="R13" s="319"/>
      <c r="S13" s="322"/>
    </row>
    <row r="14" spans="1:19" x14ac:dyDescent="0.2">
      <c r="A14" s="319" t="s">
        <v>305</v>
      </c>
      <c r="B14" s="307" t="s">
        <v>352</v>
      </c>
      <c r="C14" s="298" t="s">
        <v>307</v>
      </c>
      <c r="D14" s="319" t="s">
        <v>308</v>
      </c>
      <c r="E14" s="319" t="s">
        <v>309</v>
      </c>
      <c r="F14" s="320" t="s">
        <v>508</v>
      </c>
      <c r="G14" s="321" t="s">
        <v>388</v>
      </c>
      <c r="H14" s="319" t="s">
        <v>388</v>
      </c>
      <c r="I14" s="321" t="s">
        <v>388</v>
      </c>
      <c r="J14" s="319" t="s">
        <v>388</v>
      </c>
      <c r="K14" s="321" t="s">
        <v>388</v>
      </c>
      <c r="L14" s="319" t="s">
        <v>388</v>
      </c>
      <c r="M14" s="321" t="s">
        <v>388</v>
      </c>
      <c r="N14" s="319" t="s">
        <v>388</v>
      </c>
      <c r="O14" s="321" t="s">
        <v>388</v>
      </c>
      <c r="P14" s="319" t="s">
        <v>388</v>
      </c>
      <c r="Q14" s="321"/>
      <c r="R14" s="319"/>
      <c r="S14" s="322"/>
    </row>
    <row r="15" spans="1:19" x14ac:dyDescent="0.2">
      <c r="A15" s="319" t="s">
        <v>305</v>
      </c>
      <c r="B15" s="307" t="s">
        <v>353</v>
      </c>
      <c r="C15" s="298" t="s">
        <v>307</v>
      </c>
      <c r="D15" s="319" t="s">
        <v>308</v>
      </c>
      <c r="E15" s="319" t="s">
        <v>354</v>
      </c>
      <c r="F15" s="320" t="s">
        <v>507</v>
      </c>
      <c r="G15" s="321" t="s">
        <v>388</v>
      </c>
      <c r="H15" s="319" t="s">
        <v>388</v>
      </c>
      <c r="I15" s="321" t="s">
        <v>388</v>
      </c>
      <c r="J15" s="319" t="s">
        <v>388</v>
      </c>
      <c r="K15" s="321" t="s">
        <v>388</v>
      </c>
      <c r="L15" s="319" t="s">
        <v>388</v>
      </c>
      <c r="M15" s="321" t="s">
        <v>388</v>
      </c>
      <c r="N15" s="319" t="s">
        <v>388</v>
      </c>
      <c r="O15" s="321"/>
      <c r="P15" s="319"/>
      <c r="Q15" s="321"/>
      <c r="R15" s="319"/>
      <c r="S15" s="322"/>
    </row>
    <row r="16" spans="1:19" x14ac:dyDescent="0.2">
      <c r="A16" s="319" t="s">
        <v>305</v>
      </c>
      <c r="B16" s="307" t="s">
        <v>356</v>
      </c>
      <c r="C16" s="298" t="s">
        <v>307</v>
      </c>
      <c r="D16" s="319" t="s">
        <v>308</v>
      </c>
      <c r="E16" s="319" t="s">
        <v>309</v>
      </c>
      <c r="F16" s="320" t="s">
        <v>507</v>
      </c>
      <c r="G16" s="318" t="s">
        <v>388</v>
      </c>
      <c r="H16" s="316" t="s">
        <v>388</v>
      </c>
      <c r="I16" s="309" t="s">
        <v>388</v>
      </c>
      <c r="J16" s="306" t="s">
        <v>388</v>
      </c>
      <c r="K16" s="309" t="s">
        <v>388</v>
      </c>
      <c r="L16" s="306" t="s">
        <v>388</v>
      </c>
      <c r="M16" s="309" t="s">
        <v>388</v>
      </c>
      <c r="N16" s="306" t="s">
        <v>388</v>
      </c>
      <c r="O16" s="309"/>
      <c r="P16" s="306"/>
      <c r="Q16" s="309"/>
      <c r="R16" s="306"/>
      <c r="S16" s="322"/>
    </row>
    <row r="17" spans="1:19" x14ac:dyDescent="0.2">
      <c r="A17" s="319" t="s">
        <v>305</v>
      </c>
      <c r="B17" s="307" t="s">
        <v>357</v>
      </c>
      <c r="C17" s="298" t="s">
        <v>307</v>
      </c>
      <c r="D17" s="319" t="s">
        <v>308</v>
      </c>
      <c r="E17" s="319" t="s">
        <v>341</v>
      </c>
      <c r="F17" s="320" t="s">
        <v>507</v>
      </c>
      <c r="G17" s="321" t="s">
        <v>388</v>
      </c>
      <c r="H17" s="319" t="s">
        <v>388</v>
      </c>
      <c r="I17" s="321" t="s">
        <v>388</v>
      </c>
      <c r="J17" s="319" t="s">
        <v>388</v>
      </c>
      <c r="K17" s="321" t="s">
        <v>388</v>
      </c>
      <c r="L17" s="319" t="s">
        <v>388</v>
      </c>
      <c r="M17" s="321" t="s">
        <v>388</v>
      </c>
      <c r="N17" s="319" t="s">
        <v>388</v>
      </c>
      <c r="O17" s="321" t="s">
        <v>388</v>
      </c>
      <c r="P17" s="319" t="s">
        <v>388</v>
      </c>
      <c r="Q17" s="321"/>
      <c r="R17" s="319"/>
      <c r="S17" s="322"/>
    </row>
    <row r="18" spans="1:19" x14ac:dyDescent="0.2">
      <c r="A18" s="296" t="s">
        <v>305</v>
      </c>
      <c r="B18" s="297" t="s">
        <v>359</v>
      </c>
      <c r="C18" s="298" t="s">
        <v>307</v>
      </c>
      <c r="D18" s="296" t="s">
        <v>308</v>
      </c>
      <c r="E18" s="296" t="s">
        <v>309</v>
      </c>
      <c r="F18" s="299" t="s">
        <v>508</v>
      </c>
      <c r="G18" s="321" t="s">
        <v>388</v>
      </c>
      <c r="H18" s="319" t="s">
        <v>388</v>
      </c>
      <c r="I18" s="321" t="s">
        <v>388</v>
      </c>
      <c r="J18" s="319" t="s">
        <v>388</v>
      </c>
      <c r="K18" s="321" t="s">
        <v>388</v>
      </c>
      <c r="L18" s="319" t="s">
        <v>388</v>
      </c>
      <c r="M18" s="321" t="s">
        <v>388</v>
      </c>
      <c r="N18" s="319" t="s">
        <v>388</v>
      </c>
      <c r="O18" s="321" t="s">
        <v>388</v>
      </c>
      <c r="P18" s="319" t="s">
        <v>388</v>
      </c>
      <c r="Q18" s="321"/>
      <c r="R18" s="319"/>
      <c r="S18" s="305"/>
    </row>
    <row r="19" spans="1:19" x14ac:dyDescent="0.2">
      <c r="A19" s="306" t="s">
        <v>305</v>
      </c>
      <c r="B19" s="313" t="s">
        <v>333</v>
      </c>
      <c r="C19" s="323" t="s">
        <v>362</v>
      </c>
      <c r="D19" s="306" t="s">
        <v>308</v>
      </c>
      <c r="E19" s="306" t="s">
        <v>363</v>
      </c>
      <c r="F19" s="308" t="s">
        <v>507</v>
      </c>
      <c r="G19" s="321" t="s">
        <v>388</v>
      </c>
      <c r="H19" s="319" t="s">
        <v>388</v>
      </c>
      <c r="I19" s="321" t="s">
        <v>388</v>
      </c>
      <c r="J19" s="319" t="s">
        <v>388</v>
      </c>
      <c r="K19" s="321" t="s">
        <v>388</v>
      </c>
      <c r="L19" s="319" t="s">
        <v>388</v>
      </c>
      <c r="M19" s="321" t="s">
        <v>388</v>
      </c>
      <c r="N19" s="319" t="s">
        <v>388</v>
      </c>
      <c r="O19" s="321" t="s">
        <v>388</v>
      </c>
      <c r="P19" s="319" t="s">
        <v>388</v>
      </c>
      <c r="Q19" s="321"/>
      <c r="R19" s="319"/>
      <c r="S19" s="312"/>
    </row>
    <row r="20" spans="1:19" x14ac:dyDescent="0.2">
      <c r="A20" s="314" t="s">
        <v>305</v>
      </c>
      <c r="B20" s="315" t="s">
        <v>366</v>
      </c>
      <c r="C20" s="323" t="s">
        <v>362</v>
      </c>
      <c r="D20" s="316" t="s">
        <v>308</v>
      </c>
      <c r="E20" s="316" t="s">
        <v>363</v>
      </c>
      <c r="F20" s="317" t="s">
        <v>507</v>
      </c>
      <c r="G20" s="321" t="s">
        <v>388</v>
      </c>
      <c r="H20" s="319" t="s">
        <v>388</v>
      </c>
      <c r="I20" s="321" t="s">
        <v>388</v>
      </c>
      <c r="J20" s="319" t="s">
        <v>388</v>
      </c>
      <c r="K20" s="321" t="s">
        <v>388</v>
      </c>
      <c r="L20" s="319" t="s">
        <v>388</v>
      </c>
      <c r="M20" s="321" t="s">
        <v>388</v>
      </c>
      <c r="N20" s="319" t="s">
        <v>388</v>
      </c>
      <c r="O20" s="321" t="s">
        <v>388</v>
      </c>
      <c r="P20" s="319" t="s">
        <v>388</v>
      </c>
      <c r="Q20" s="321"/>
      <c r="R20" s="319"/>
      <c r="S20" s="312"/>
    </row>
    <row r="21" spans="1:19" x14ac:dyDescent="0.2">
      <c r="A21" s="314" t="s">
        <v>305</v>
      </c>
      <c r="B21" s="315" t="s">
        <v>367</v>
      </c>
      <c r="C21" s="323" t="s">
        <v>362</v>
      </c>
      <c r="D21" s="316" t="s">
        <v>308</v>
      </c>
      <c r="E21" s="316" t="s">
        <v>363</v>
      </c>
      <c r="F21" s="317" t="s">
        <v>507</v>
      </c>
      <c r="G21" s="318" t="s">
        <v>388</v>
      </c>
      <c r="H21" s="316" t="s">
        <v>388</v>
      </c>
      <c r="I21" s="309" t="s">
        <v>388</v>
      </c>
      <c r="J21" s="306" t="s">
        <v>388</v>
      </c>
      <c r="K21" s="309" t="s">
        <v>388</v>
      </c>
      <c r="L21" s="306" t="s">
        <v>388</v>
      </c>
      <c r="M21" s="309" t="s">
        <v>388</v>
      </c>
      <c r="N21" s="306" t="s">
        <v>388</v>
      </c>
      <c r="O21" s="309" t="s">
        <v>388</v>
      </c>
      <c r="P21" s="306" t="s">
        <v>388</v>
      </c>
      <c r="Q21" s="309"/>
      <c r="R21" s="306"/>
      <c r="S21" s="312"/>
    </row>
    <row r="22" spans="1:19" x14ac:dyDescent="0.2">
      <c r="A22" s="319" t="s">
        <v>305</v>
      </c>
      <c r="B22" s="307" t="s">
        <v>369</v>
      </c>
      <c r="C22" s="319" t="s">
        <v>370</v>
      </c>
      <c r="D22" s="319" t="s">
        <v>371</v>
      </c>
      <c r="E22" s="319" t="s">
        <v>372</v>
      </c>
      <c r="F22" s="320" t="s">
        <v>508</v>
      </c>
      <c r="G22" s="321" t="s">
        <v>388</v>
      </c>
      <c r="H22" s="319" t="s">
        <v>388</v>
      </c>
      <c r="I22" s="309" t="s">
        <v>388</v>
      </c>
      <c r="J22" s="306" t="s">
        <v>388</v>
      </c>
      <c r="K22" s="321" t="s">
        <v>388</v>
      </c>
      <c r="L22" s="319" t="s">
        <v>388</v>
      </c>
      <c r="M22" s="321" t="s">
        <v>388</v>
      </c>
      <c r="N22" s="319" t="s">
        <v>388</v>
      </c>
      <c r="O22" s="321" t="s">
        <v>388</v>
      </c>
      <c r="P22" s="319" t="s">
        <v>388</v>
      </c>
      <c r="Q22" s="321"/>
      <c r="R22" s="319"/>
      <c r="S22" s="322"/>
    </row>
    <row r="23" spans="1:19" x14ac:dyDescent="0.2">
      <c r="A23" s="319" t="s">
        <v>305</v>
      </c>
      <c r="B23" s="307" t="s">
        <v>369</v>
      </c>
      <c r="C23" s="319" t="s">
        <v>370</v>
      </c>
      <c r="D23" s="319" t="s">
        <v>371</v>
      </c>
      <c r="E23" s="319" t="s">
        <v>375</v>
      </c>
      <c r="F23" s="320" t="s">
        <v>508</v>
      </c>
      <c r="G23" s="321" t="s">
        <v>388</v>
      </c>
      <c r="H23" s="319" t="s">
        <v>388</v>
      </c>
      <c r="I23" s="309" t="s">
        <v>388</v>
      </c>
      <c r="J23" s="306" t="s">
        <v>388</v>
      </c>
      <c r="K23" s="321" t="s">
        <v>388</v>
      </c>
      <c r="L23" s="319" t="s">
        <v>388</v>
      </c>
      <c r="M23" s="321" t="s">
        <v>388</v>
      </c>
      <c r="N23" s="319" t="s">
        <v>388</v>
      </c>
      <c r="O23" s="321" t="s">
        <v>388</v>
      </c>
      <c r="P23" s="319" t="s">
        <v>388</v>
      </c>
      <c r="Q23" s="321"/>
      <c r="R23" s="319"/>
      <c r="S23" s="322"/>
    </row>
    <row r="24" spans="1:19" x14ac:dyDescent="0.2">
      <c r="A24" s="319" t="s">
        <v>305</v>
      </c>
      <c r="B24" s="307" t="s">
        <v>376</v>
      </c>
      <c r="C24" s="319" t="s">
        <v>370</v>
      </c>
      <c r="D24" s="319" t="s">
        <v>371</v>
      </c>
      <c r="E24" s="319" t="s">
        <v>372</v>
      </c>
      <c r="F24" s="320" t="s">
        <v>508</v>
      </c>
      <c r="G24" s="321" t="s">
        <v>388</v>
      </c>
      <c r="H24" s="319" t="s">
        <v>388</v>
      </c>
      <c r="I24" s="309" t="s">
        <v>388</v>
      </c>
      <c r="J24" s="306" t="s">
        <v>388</v>
      </c>
      <c r="K24" s="321" t="s">
        <v>388</v>
      </c>
      <c r="L24" s="319" t="s">
        <v>388</v>
      </c>
      <c r="M24" s="321" t="s">
        <v>388</v>
      </c>
      <c r="N24" s="319" t="s">
        <v>388</v>
      </c>
      <c r="O24" s="321" t="s">
        <v>388</v>
      </c>
      <c r="P24" s="319" t="s">
        <v>388</v>
      </c>
      <c r="Q24" s="321"/>
      <c r="R24" s="319"/>
      <c r="S24" s="322"/>
    </row>
    <row r="25" spans="1:19" x14ac:dyDescent="0.2">
      <c r="A25" s="319" t="s">
        <v>305</v>
      </c>
      <c r="B25" s="307" t="s">
        <v>377</v>
      </c>
      <c r="C25" s="319" t="s">
        <v>370</v>
      </c>
      <c r="D25" s="319" t="s">
        <v>371</v>
      </c>
      <c r="E25" s="319" t="s">
        <v>372</v>
      </c>
      <c r="F25" s="320" t="s">
        <v>508</v>
      </c>
      <c r="G25" s="321" t="s">
        <v>388</v>
      </c>
      <c r="H25" s="319" t="s">
        <v>388</v>
      </c>
      <c r="I25" s="309" t="s">
        <v>388</v>
      </c>
      <c r="J25" s="306" t="s">
        <v>388</v>
      </c>
      <c r="K25" s="321" t="s">
        <v>388</v>
      </c>
      <c r="L25" s="319" t="s">
        <v>388</v>
      </c>
      <c r="M25" s="321" t="s">
        <v>388</v>
      </c>
      <c r="N25" s="319" t="s">
        <v>388</v>
      </c>
      <c r="O25" s="321" t="s">
        <v>388</v>
      </c>
      <c r="P25" s="319" t="s">
        <v>388</v>
      </c>
      <c r="Q25" s="321"/>
      <c r="R25" s="319"/>
      <c r="S25" s="322"/>
    </row>
    <row r="26" spans="1:19" x14ac:dyDescent="0.2">
      <c r="A26" s="319" t="s">
        <v>305</v>
      </c>
      <c r="B26" s="307" t="s">
        <v>377</v>
      </c>
      <c r="C26" s="319" t="s">
        <v>370</v>
      </c>
      <c r="D26" s="319" t="s">
        <v>371</v>
      </c>
      <c r="E26" s="319" t="s">
        <v>375</v>
      </c>
      <c r="F26" s="320" t="s">
        <v>508</v>
      </c>
      <c r="G26" s="321" t="s">
        <v>388</v>
      </c>
      <c r="H26" s="319" t="s">
        <v>388</v>
      </c>
      <c r="I26" s="309" t="s">
        <v>388</v>
      </c>
      <c r="J26" s="306" t="s">
        <v>388</v>
      </c>
      <c r="K26" s="321" t="s">
        <v>388</v>
      </c>
      <c r="L26" s="319" t="s">
        <v>388</v>
      </c>
      <c r="M26" s="321" t="s">
        <v>388</v>
      </c>
      <c r="N26" s="319" t="s">
        <v>388</v>
      </c>
      <c r="O26" s="321" t="s">
        <v>388</v>
      </c>
      <c r="P26" s="319" t="s">
        <v>388</v>
      </c>
      <c r="Q26" s="321"/>
      <c r="R26" s="319"/>
      <c r="S26" s="322"/>
    </row>
    <row r="27" spans="1:19" x14ac:dyDescent="0.2">
      <c r="A27" s="296" t="s">
        <v>305</v>
      </c>
      <c r="B27" s="297" t="s">
        <v>378</v>
      </c>
      <c r="C27" s="324" t="s">
        <v>370</v>
      </c>
      <c r="D27" s="296" t="s">
        <v>371</v>
      </c>
      <c r="E27" s="296" t="s">
        <v>372</v>
      </c>
      <c r="F27" s="299" t="s">
        <v>508</v>
      </c>
      <c r="G27" s="321" t="s">
        <v>388</v>
      </c>
      <c r="H27" s="319" t="s">
        <v>388</v>
      </c>
      <c r="I27" s="309" t="s">
        <v>388</v>
      </c>
      <c r="J27" s="306" t="s">
        <v>388</v>
      </c>
      <c r="K27" s="321" t="s">
        <v>388</v>
      </c>
      <c r="L27" s="319" t="s">
        <v>388</v>
      </c>
      <c r="M27" s="321" t="s">
        <v>388</v>
      </c>
      <c r="N27" s="319" t="s">
        <v>388</v>
      </c>
      <c r="O27" s="321" t="s">
        <v>388</v>
      </c>
      <c r="P27" s="319" t="s">
        <v>388</v>
      </c>
      <c r="Q27" s="321"/>
      <c r="R27" s="319"/>
      <c r="S27" s="305"/>
    </row>
    <row r="28" spans="1:19" x14ac:dyDescent="0.2">
      <c r="A28" s="306" t="s">
        <v>305</v>
      </c>
      <c r="B28" s="307" t="s">
        <v>378</v>
      </c>
      <c r="C28" s="306" t="s">
        <v>370</v>
      </c>
      <c r="D28" s="306" t="s">
        <v>371</v>
      </c>
      <c r="E28" s="306" t="s">
        <v>375</v>
      </c>
      <c r="F28" s="308" t="s">
        <v>508</v>
      </c>
      <c r="G28" s="321" t="s">
        <v>388</v>
      </c>
      <c r="H28" s="319" t="s">
        <v>388</v>
      </c>
      <c r="I28" s="309" t="s">
        <v>388</v>
      </c>
      <c r="J28" s="306" t="s">
        <v>388</v>
      </c>
      <c r="K28" s="321" t="s">
        <v>388</v>
      </c>
      <c r="L28" s="319" t="s">
        <v>388</v>
      </c>
      <c r="M28" s="321" t="s">
        <v>388</v>
      </c>
      <c r="N28" s="319" t="s">
        <v>388</v>
      </c>
      <c r="O28" s="321" t="s">
        <v>388</v>
      </c>
      <c r="P28" s="319" t="s">
        <v>388</v>
      </c>
      <c r="Q28" s="321"/>
      <c r="R28" s="319"/>
      <c r="S28" s="312"/>
    </row>
    <row r="29" spans="1:19" ht="42.75" customHeight="1" thickBot="1" x14ac:dyDescent="0.25">
      <c r="A29" s="325" t="s">
        <v>305</v>
      </c>
      <c r="B29" s="315" t="s">
        <v>380</v>
      </c>
      <c r="C29" s="326" t="s">
        <v>370</v>
      </c>
      <c r="D29" s="316" t="s">
        <v>381</v>
      </c>
      <c r="E29" s="327" t="s">
        <v>382</v>
      </c>
      <c r="F29" s="317" t="s">
        <v>507</v>
      </c>
      <c r="G29" s="328" t="s">
        <v>388</v>
      </c>
      <c r="H29" s="329" t="s">
        <v>388</v>
      </c>
      <c r="I29" s="328" t="s">
        <v>388</v>
      </c>
      <c r="J29" s="329" t="s">
        <v>388</v>
      </c>
      <c r="K29" s="328" t="s">
        <v>388</v>
      </c>
      <c r="L29" s="329" t="s">
        <v>388</v>
      </c>
      <c r="M29" s="328" t="s">
        <v>388</v>
      </c>
      <c r="N29" s="329" t="s">
        <v>388</v>
      </c>
      <c r="O29" s="328" t="s">
        <v>388</v>
      </c>
      <c r="P29" s="329" t="s">
        <v>388</v>
      </c>
      <c r="Q29" s="328"/>
      <c r="R29" s="329"/>
      <c r="S29" s="312"/>
    </row>
  </sheetData>
  <mergeCells count="15">
    <mergeCell ref="L2:R2"/>
    <mergeCell ref="L3:R3"/>
    <mergeCell ref="I4:J4"/>
    <mergeCell ref="K4:L4"/>
    <mergeCell ref="M4:N4"/>
    <mergeCell ref="O4:P4"/>
    <mergeCell ref="Q4:R4"/>
    <mergeCell ref="O6:P6"/>
    <mergeCell ref="A4:A5"/>
    <mergeCell ref="B4:B5"/>
    <mergeCell ref="C4:C5"/>
    <mergeCell ref="D4:D5"/>
    <mergeCell ref="E4:E5"/>
    <mergeCell ref="F4:F5"/>
    <mergeCell ref="G4:H4"/>
  </mergeCells>
  <dataValidations count="1">
    <dataValidation type="textLength" showInputMessage="1" showErrorMessage="1" sqref="S7:S29">
      <formula1>0</formula1>
      <formula2>150</formula2>
    </dataValidation>
  </dataValidations>
  <pageMargins left="0.7" right="0.7" top="0.75" bottom="0.75" header="0.3" footer="0.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dimension ref="A1:I47"/>
  <sheetViews>
    <sheetView topLeftCell="D1" workbookViewId="0">
      <selection activeCell="M31" sqref="M31"/>
    </sheetView>
  </sheetViews>
  <sheetFormatPr defaultColWidth="9.140625" defaultRowHeight="12.75" x14ac:dyDescent="0.2"/>
  <cols>
    <col min="1" max="1" width="9.85546875" style="65" customWidth="1"/>
    <col min="2" max="2" width="20" style="65" customWidth="1"/>
    <col min="3" max="3" width="67.42578125" style="65" customWidth="1"/>
    <col min="4" max="4" width="24.140625" style="65" bestFit="1" customWidth="1"/>
    <col min="5" max="5" width="22.28515625" style="65" customWidth="1"/>
    <col min="6" max="6" width="14.28515625" style="65" customWidth="1"/>
    <col min="7" max="7" width="12.7109375" style="65" customWidth="1"/>
    <col min="8" max="8" width="66.7109375" style="65" customWidth="1"/>
    <col min="9" max="16384" width="9.140625" style="65"/>
  </cols>
  <sheetData>
    <row r="1" spans="1:9" ht="13.5" thickBot="1" x14ac:dyDescent="0.25">
      <c r="A1" s="148" t="s">
        <v>283</v>
      </c>
      <c r="B1" s="39"/>
      <c r="C1" s="39"/>
      <c r="D1" s="39"/>
      <c r="E1" s="39"/>
      <c r="F1" s="39"/>
      <c r="G1" s="39"/>
      <c r="H1" s="39"/>
    </row>
    <row r="2" spans="1:9" x14ac:dyDescent="0.2">
      <c r="A2" s="197"/>
      <c r="B2" s="40"/>
      <c r="C2" s="40"/>
      <c r="D2" s="40"/>
      <c r="E2" s="40"/>
      <c r="F2" s="39"/>
      <c r="G2" s="134" t="s">
        <v>1</v>
      </c>
      <c r="H2" s="82" t="s">
        <v>2</v>
      </c>
    </row>
    <row r="3" spans="1:9" ht="13.5" thickBot="1" x14ac:dyDescent="0.25">
      <c r="A3" s="198"/>
      <c r="B3" s="42"/>
      <c r="C3" s="42"/>
      <c r="D3" s="42"/>
      <c r="E3" s="42"/>
      <c r="F3" s="39"/>
      <c r="G3" s="9" t="s">
        <v>3</v>
      </c>
      <c r="H3" s="403">
        <v>2021</v>
      </c>
    </row>
    <row r="4" spans="1:9" ht="26.25" thickBot="1" x14ac:dyDescent="0.25">
      <c r="A4" s="87" t="s">
        <v>4</v>
      </c>
      <c r="B4" s="87" t="s">
        <v>284</v>
      </c>
      <c r="C4" s="78" t="s">
        <v>285</v>
      </c>
      <c r="D4" s="87" t="s">
        <v>8</v>
      </c>
      <c r="E4" s="87" t="s">
        <v>286</v>
      </c>
      <c r="F4" s="138" t="s">
        <v>15</v>
      </c>
      <c r="G4" s="408" t="s">
        <v>287</v>
      </c>
      <c r="H4" s="408" t="s">
        <v>75</v>
      </c>
    </row>
    <row r="5" spans="1:9" ht="15" x14ac:dyDescent="0.25">
      <c r="A5" s="351" t="s">
        <v>305</v>
      </c>
      <c r="B5" s="418" t="s">
        <v>843</v>
      </c>
      <c r="C5" s="435" t="s">
        <v>844</v>
      </c>
      <c r="D5" s="351"/>
      <c r="E5" s="351" t="s">
        <v>388</v>
      </c>
      <c r="F5" s="419"/>
      <c r="G5" s="426">
        <v>4</v>
      </c>
      <c r="H5" s="426" t="s">
        <v>891</v>
      </c>
    </row>
    <row r="6" spans="1:9" ht="15" x14ac:dyDescent="0.25">
      <c r="A6" s="351" t="s">
        <v>305</v>
      </c>
      <c r="B6" s="420" t="s">
        <v>845</v>
      </c>
      <c r="C6" s="436" t="s">
        <v>846</v>
      </c>
      <c r="D6" s="421"/>
      <c r="E6" s="421" t="s">
        <v>388</v>
      </c>
      <c r="F6" s="422"/>
      <c r="G6" s="427">
        <v>4</v>
      </c>
      <c r="H6" s="426" t="s">
        <v>892</v>
      </c>
    </row>
    <row r="7" spans="1:9" ht="15" x14ac:dyDescent="0.25">
      <c r="A7" s="351" t="s">
        <v>305</v>
      </c>
      <c r="B7" s="420" t="s">
        <v>847</v>
      </c>
      <c r="C7" s="436" t="s">
        <v>848</v>
      </c>
      <c r="D7" s="421"/>
      <c r="E7" s="421" t="s">
        <v>388</v>
      </c>
      <c r="F7" s="422"/>
      <c r="G7" s="427">
        <v>2</v>
      </c>
      <c r="H7" s="426" t="s">
        <v>893</v>
      </c>
    </row>
    <row r="8" spans="1:9" ht="15" x14ac:dyDescent="0.25">
      <c r="A8" s="351" t="s">
        <v>305</v>
      </c>
      <c r="B8" s="418" t="s">
        <v>849</v>
      </c>
      <c r="C8" s="435" t="s">
        <v>850</v>
      </c>
      <c r="D8" s="351"/>
      <c r="E8" s="351" t="s">
        <v>388</v>
      </c>
      <c r="F8" s="419"/>
      <c r="G8" s="427">
        <v>1</v>
      </c>
      <c r="H8" s="426" t="s">
        <v>893</v>
      </c>
    </row>
    <row r="9" spans="1:9" ht="15" x14ac:dyDescent="0.25">
      <c r="A9" s="351" t="s">
        <v>305</v>
      </c>
      <c r="B9" s="420" t="s">
        <v>851</v>
      </c>
      <c r="C9" s="436" t="s">
        <v>852</v>
      </c>
      <c r="D9" s="421"/>
      <c r="E9" s="421" t="s">
        <v>388</v>
      </c>
      <c r="F9" s="422"/>
      <c r="G9" s="427">
        <v>1</v>
      </c>
      <c r="H9" s="426" t="s">
        <v>894</v>
      </c>
    </row>
    <row r="10" spans="1:9" ht="15" x14ac:dyDescent="0.25">
      <c r="A10" s="351" t="s">
        <v>305</v>
      </c>
      <c r="B10" s="420" t="s">
        <v>853</v>
      </c>
      <c r="C10" s="436" t="s">
        <v>854</v>
      </c>
      <c r="D10" s="421" t="s">
        <v>308</v>
      </c>
      <c r="E10" s="421" t="s">
        <v>388</v>
      </c>
      <c r="F10" s="422"/>
      <c r="G10" s="427">
        <v>0</v>
      </c>
      <c r="H10" s="426" t="s">
        <v>938</v>
      </c>
      <c r="I10" s="223"/>
    </row>
    <row r="11" spans="1:9" ht="15" x14ac:dyDescent="0.25">
      <c r="A11" s="351" t="s">
        <v>305</v>
      </c>
      <c r="B11" s="418" t="s">
        <v>855</v>
      </c>
      <c r="C11" s="435" t="s">
        <v>856</v>
      </c>
      <c r="D11" s="351" t="s">
        <v>308</v>
      </c>
      <c r="E11" s="351" t="s">
        <v>388</v>
      </c>
      <c r="F11" s="419"/>
      <c r="G11" s="427">
        <v>2</v>
      </c>
      <c r="H11" s="426" t="s">
        <v>893</v>
      </c>
    </row>
    <row r="12" spans="1:9" ht="15" x14ac:dyDescent="0.25">
      <c r="A12" s="351" t="s">
        <v>305</v>
      </c>
      <c r="B12" s="420" t="s">
        <v>857</v>
      </c>
      <c r="C12" s="436" t="s">
        <v>858</v>
      </c>
      <c r="D12" s="421" t="s">
        <v>308</v>
      </c>
      <c r="E12" s="421" t="s">
        <v>388</v>
      </c>
      <c r="F12" s="422"/>
      <c r="G12" s="427">
        <v>1</v>
      </c>
      <c r="H12" s="426" t="s">
        <v>893</v>
      </c>
    </row>
    <row r="13" spans="1:9" ht="15" x14ac:dyDescent="0.25">
      <c r="A13" s="351" t="s">
        <v>305</v>
      </c>
      <c r="B13" s="420" t="s">
        <v>859</v>
      </c>
      <c r="C13" s="436" t="s">
        <v>860</v>
      </c>
      <c r="D13" s="421" t="s">
        <v>308</v>
      </c>
      <c r="E13" s="421" t="s">
        <v>388</v>
      </c>
      <c r="F13" s="422"/>
      <c r="G13" s="427">
        <v>2</v>
      </c>
      <c r="H13" s="426" t="s">
        <v>893</v>
      </c>
    </row>
    <row r="14" spans="1:9" ht="15" x14ac:dyDescent="0.25">
      <c r="A14" s="351" t="s">
        <v>305</v>
      </c>
      <c r="B14" s="418" t="s">
        <v>453</v>
      </c>
      <c r="C14" s="435" t="s">
        <v>861</v>
      </c>
      <c r="D14" s="351" t="s">
        <v>308</v>
      </c>
      <c r="E14" s="351" t="s">
        <v>388</v>
      </c>
      <c r="F14" s="419"/>
      <c r="G14" s="427">
        <v>3</v>
      </c>
      <c r="H14" s="426" t="s">
        <v>893</v>
      </c>
    </row>
    <row r="15" spans="1:9" ht="15" x14ac:dyDescent="0.25">
      <c r="A15" s="351" t="s">
        <v>305</v>
      </c>
      <c r="B15" s="420" t="s">
        <v>862</v>
      </c>
      <c r="C15" s="436" t="s">
        <v>863</v>
      </c>
      <c r="D15" s="421" t="s">
        <v>308</v>
      </c>
      <c r="E15" s="421" t="s">
        <v>388</v>
      </c>
      <c r="F15" s="422"/>
      <c r="G15" s="427">
        <v>1</v>
      </c>
      <c r="H15" s="426" t="s">
        <v>893</v>
      </c>
    </row>
    <row r="16" spans="1:9" ht="15" x14ac:dyDescent="0.25">
      <c r="A16" s="351" t="s">
        <v>305</v>
      </c>
      <c r="B16" s="420" t="s">
        <v>864</v>
      </c>
      <c r="C16" s="436" t="s">
        <v>865</v>
      </c>
      <c r="D16" s="421" t="s">
        <v>308</v>
      </c>
      <c r="E16" s="421" t="s">
        <v>388</v>
      </c>
      <c r="F16" s="422"/>
      <c r="G16" s="427">
        <v>2</v>
      </c>
      <c r="H16" s="426" t="s">
        <v>893</v>
      </c>
    </row>
    <row r="17" spans="1:9" ht="15" x14ac:dyDescent="0.25">
      <c r="A17" s="351" t="s">
        <v>305</v>
      </c>
      <c r="B17" s="418" t="s">
        <v>866</v>
      </c>
      <c r="C17" s="435" t="s">
        <v>867</v>
      </c>
      <c r="D17" s="351" t="s">
        <v>308</v>
      </c>
      <c r="E17" s="351" t="s">
        <v>388</v>
      </c>
      <c r="F17" s="419"/>
      <c r="G17" s="427">
        <v>4</v>
      </c>
      <c r="H17" s="426" t="s">
        <v>893</v>
      </c>
    </row>
    <row r="18" spans="1:9" ht="15" x14ac:dyDescent="0.25">
      <c r="A18" s="351" t="s">
        <v>305</v>
      </c>
      <c r="B18" s="420" t="s">
        <v>868</v>
      </c>
      <c r="C18" s="436" t="s">
        <v>869</v>
      </c>
      <c r="D18" s="421" t="s">
        <v>308</v>
      </c>
      <c r="E18" s="421" t="s">
        <v>388</v>
      </c>
      <c r="F18" s="422"/>
      <c r="G18" s="427">
        <v>1</v>
      </c>
      <c r="H18" s="426" t="s">
        <v>893</v>
      </c>
    </row>
    <row r="19" spans="1:9" ht="15" x14ac:dyDescent="0.25">
      <c r="A19" s="351" t="s">
        <v>305</v>
      </c>
      <c r="B19" s="420" t="s">
        <v>870</v>
      </c>
      <c r="C19" s="436" t="s">
        <v>871</v>
      </c>
      <c r="D19" s="421" t="s">
        <v>308</v>
      </c>
      <c r="E19" s="421" t="s">
        <v>388</v>
      </c>
      <c r="F19" s="422"/>
      <c r="G19" s="427">
        <v>1</v>
      </c>
      <c r="H19" s="426" t="s">
        <v>893</v>
      </c>
    </row>
    <row r="20" spans="1:9" ht="15" x14ac:dyDescent="0.25">
      <c r="A20" s="351" t="s">
        <v>305</v>
      </c>
      <c r="B20" s="418" t="s">
        <v>855</v>
      </c>
      <c r="C20" s="435" t="s">
        <v>856</v>
      </c>
      <c r="D20" s="351" t="s">
        <v>308</v>
      </c>
      <c r="E20" s="351" t="s">
        <v>388</v>
      </c>
      <c r="F20" s="422"/>
      <c r="G20" s="427">
        <v>1</v>
      </c>
      <c r="H20" s="426" t="s">
        <v>895</v>
      </c>
    </row>
    <row r="21" spans="1:9" ht="15" x14ac:dyDescent="0.25">
      <c r="A21" s="351" t="s">
        <v>305</v>
      </c>
      <c r="B21" s="420" t="s">
        <v>872</v>
      </c>
      <c r="C21" s="436" t="s">
        <v>873</v>
      </c>
      <c r="D21" s="421" t="s">
        <v>308</v>
      </c>
      <c r="E21" s="421" t="s">
        <v>388</v>
      </c>
      <c r="F21" s="422"/>
      <c r="G21" s="427">
        <v>1</v>
      </c>
      <c r="H21" s="426" t="s">
        <v>893</v>
      </c>
    </row>
    <row r="22" spans="1:9" ht="26.25" x14ac:dyDescent="0.25">
      <c r="A22" s="351" t="s">
        <v>305</v>
      </c>
      <c r="B22" s="420" t="s">
        <v>874</v>
      </c>
      <c r="C22" s="436" t="s">
        <v>875</v>
      </c>
      <c r="D22" s="421" t="s">
        <v>308</v>
      </c>
      <c r="E22" s="421" t="s">
        <v>388</v>
      </c>
      <c r="F22" s="422"/>
      <c r="G22" s="427">
        <v>1</v>
      </c>
      <c r="H22" s="428" t="s">
        <v>896</v>
      </c>
    </row>
    <row r="23" spans="1:9" ht="15" x14ac:dyDescent="0.25">
      <c r="A23" s="351" t="s">
        <v>305</v>
      </c>
      <c r="B23" s="418" t="s">
        <v>876</v>
      </c>
      <c r="C23" s="435" t="s">
        <v>877</v>
      </c>
      <c r="D23" s="351" t="s">
        <v>308</v>
      </c>
      <c r="E23" s="351" t="s">
        <v>388</v>
      </c>
      <c r="F23" s="423"/>
      <c r="G23" s="427">
        <v>1</v>
      </c>
      <c r="H23" s="426" t="s">
        <v>893</v>
      </c>
    </row>
    <row r="24" spans="1:9" ht="15" x14ac:dyDescent="0.25">
      <c r="A24" s="351" t="s">
        <v>305</v>
      </c>
      <c r="B24" s="420" t="s">
        <v>878</v>
      </c>
      <c r="C24" s="435" t="s">
        <v>879</v>
      </c>
      <c r="D24" s="351" t="s">
        <v>308</v>
      </c>
      <c r="E24" s="351" t="s">
        <v>388</v>
      </c>
      <c r="F24" s="423"/>
      <c r="G24" s="427" t="s">
        <v>313</v>
      </c>
      <c r="H24" s="426" t="s">
        <v>898</v>
      </c>
      <c r="I24" s="223"/>
    </row>
    <row r="25" spans="1:9" ht="15" x14ac:dyDescent="0.25">
      <c r="A25" s="228" t="s">
        <v>305</v>
      </c>
      <c r="B25" s="424" t="s">
        <v>880</v>
      </c>
      <c r="C25" s="437" t="s">
        <v>881</v>
      </c>
      <c r="D25" s="425" t="s">
        <v>308</v>
      </c>
      <c r="E25" s="421" t="s">
        <v>388</v>
      </c>
      <c r="F25" s="422"/>
      <c r="G25" s="427">
        <v>1</v>
      </c>
      <c r="H25" s="426" t="s">
        <v>893</v>
      </c>
    </row>
    <row r="26" spans="1:9" ht="15" x14ac:dyDescent="0.25">
      <c r="A26" s="228" t="s">
        <v>305</v>
      </c>
      <c r="B26" s="424" t="s">
        <v>882</v>
      </c>
      <c r="C26" s="437" t="s">
        <v>883</v>
      </c>
      <c r="D26" s="425" t="s">
        <v>308</v>
      </c>
      <c r="E26" s="421" t="s">
        <v>388</v>
      </c>
      <c r="F26" s="422"/>
      <c r="G26" s="427">
        <v>1</v>
      </c>
      <c r="H26" s="426" t="s">
        <v>893</v>
      </c>
    </row>
    <row r="27" spans="1:9" ht="45" x14ac:dyDescent="0.25">
      <c r="A27" s="228" t="s">
        <v>305</v>
      </c>
      <c r="B27" s="424" t="s">
        <v>884</v>
      </c>
      <c r="C27" s="438" t="s">
        <v>885</v>
      </c>
      <c r="D27" s="425" t="s">
        <v>308</v>
      </c>
      <c r="E27" s="421" t="s">
        <v>388</v>
      </c>
      <c r="F27" s="422"/>
      <c r="G27" s="427">
        <v>1</v>
      </c>
      <c r="H27" s="426" t="s">
        <v>893</v>
      </c>
    </row>
    <row r="28" spans="1:9" ht="15" x14ac:dyDescent="0.25">
      <c r="A28" s="228" t="s">
        <v>305</v>
      </c>
      <c r="B28" s="424" t="s">
        <v>886</v>
      </c>
      <c r="C28" s="438" t="s">
        <v>887</v>
      </c>
      <c r="D28" s="425" t="s">
        <v>308</v>
      </c>
      <c r="E28" s="421" t="s">
        <v>388</v>
      </c>
      <c r="F28" s="422"/>
      <c r="G28" s="427" t="s">
        <v>313</v>
      </c>
      <c r="H28" s="426" t="s">
        <v>898</v>
      </c>
      <c r="I28" s="223"/>
    </row>
    <row r="29" spans="1:9" ht="15" x14ac:dyDescent="0.25">
      <c r="A29" s="228" t="s">
        <v>305</v>
      </c>
      <c r="B29" s="424" t="s">
        <v>888</v>
      </c>
      <c r="C29" s="438" t="s">
        <v>889</v>
      </c>
      <c r="D29" s="425" t="s">
        <v>308</v>
      </c>
      <c r="E29" s="421" t="s">
        <v>388</v>
      </c>
      <c r="F29" s="422"/>
      <c r="G29" s="427" t="s">
        <v>313</v>
      </c>
      <c r="H29" s="426" t="s">
        <v>898</v>
      </c>
      <c r="I29" s="223"/>
    </row>
    <row r="30" spans="1:9" ht="26.25" x14ac:dyDescent="0.25">
      <c r="A30" s="228" t="s">
        <v>305</v>
      </c>
      <c r="B30" s="424" t="s">
        <v>815</v>
      </c>
      <c r="C30" s="437" t="s">
        <v>890</v>
      </c>
      <c r="D30" s="425" t="s">
        <v>308</v>
      </c>
      <c r="E30" s="421" t="s">
        <v>388</v>
      </c>
      <c r="F30" s="422"/>
      <c r="G30" s="427">
        <v>1</v>
      </c>
      <c r="H30" s="428" t="s">
        <v>897</v>
      </c>
    </row>
    <row r="31" spans="1:9" ht="15" x14ac:dyDescent="0.25">
      <c r="A31" s="429" t="s">
        <v>305</v>
      </c>
      <c r="B31" s="430" t="s">
        <v>908</v>
      </c>
      <c r="C31" s="430" t="s">
        <v>909</v>
      </c>
      <c r="D31" s="431"/>
      <c r="E31" s="432"/>
      <c r="F31" s="433"/>
      <c r="G31" s="427">
        <v>2</v>
      </c>
      <c r="H31" s="428" t="s">
        <v>901</v>
      </c>
    </row>
    <row r="32" spans="1:9" ht="15" x14ac:dyDescent="0.25">
      <c r="A32" s="429" t="s">
        <v>305</v>
      </c>
      <c r="B32" s="430" t="s">
        <v>899</v>
      </c>
      <c r="C32" s="430" t="s">
        <v>900</v>
      </c>
      <c r="D32" s="431"/>
      <c r="E32" s="432"/>
      <c r="F32" s="433"/>
      <c r="G32" s="427">
        <v>1</v>
      </c>
      <c r="H32" s="428" t="s">
        <v>901</v>
      </c>
    </row>
    <row r="33" spans="1:8" ht="15" x14ac:dyDescent="0.25">
      <c r="A33" s="429" t="s">
        <v>305</v>
      </c>
      <c r="B33" s="430" t="s">
        <v>912</v>
      </c>
      <c r="C33" s="430" t="s">
        <v>913</v>
      </c>
      <c r="D33" s="431"/>
      <c r="E33" s="432"/>
      <c r="F33" s="433"/>
      <c r="G33" s="427">
        <v>1</v>
      </c>
      <c r="H33" s="428" t="s">
        <v>901</v>
      </c>
    </row>
    <row r="34" spans="1:8" ht="15" x14ac:dyDescent="0.25">
      <c r="A34" s="429" t="s">
        <v>305</v>
      </c>
      <c r="B34" s="430" t="s">
        <v>914</v>
      </c>
      <c r="C34" s="430" t="s">
        <v>915</v>
      </c>
      <c r="D34" s="431"/>
      <c r="E34" s="432"/>
      <c r="F34" s="433"/>
      <c r="G34" s="427">
        <v>1</v>
      </c>
      <c r="H34" s="428" t="s">
        <v>916</v>
      </c>
    </row>
    <row r="35" spans="1:8" ht="15" x14ac:dyDescent="0.25">
      <c r="A35" s="429" t="s">
        <v>305</v>
      </c>
      <c r="B35" s="430" t="s">
        <v>902</v>
      </c>
      <c r="C35" s="430" t="s">
        <v>903</v>
      </c>
      <c r="D35" s="431"/>
      <c r="E35" s="432"/>
      <c r="F35" s="433"/>
      <c r="G35" s="427">
        <v>1</v>
      </c>
      <c r="H35" s="428" t="s">
        <v>901</v>
      </c>
    </row>
    <row r="36" spans="1:8" ht="15" x14ac:dyDescent="0.25">
      <c r="A36" s="429" t="s">
        <v>305</v>
      </c>
      <c r="B36" s="430" t="s">
        <v>904</v>
      </c>
      <c r="C36" s="430" t="s">
        <v>905</v>
      </c>
      <c r="D36" s="431"/>
      <c r="E36" s="432"/>
      <c r="F36" s="433"/>
      <c r="G36" s="427">
        <v>3</v>
      </c>
      <c r="H36" s="428" t="s">
        <v>901</v>
      </c>
    </row>
    <row r="37" spans="1:8" ht="15" x14ac:dyDescent="0.25">
      <c r="A37" s="429" t="s">
        <v>305</v>
      </c>
      <c r="B37" s="430" t="s">
        <v>906</v>
      </c>
      <c r="C37" s="430" t="s">
        <v>907</v>
      </c>
      <c r="D37" s="431"/>
      <c r="E37" s="432"/>
      <c r="F37" s="433"/>
      <c r="G37" s="427">
        <v>1</v>
      </c>
      <c r="H37" s="428" t="s">
        <v>901</v>
      </c>
    </row>
    <row r="38" spans="1:8" ht="15" x14ac:dyDescent="0.25">
      <c r="A38" s="429" t="s">
        <v>305</v>
      </c>
      <c r="B38" s="430" t="s">
        <v>910</v>
      </c>
      <c r="C38" s="430" t="s">
        <v>911</v>
      </c>
      <c r="D38" s="431"/>
      <c r="E38" s="432"/>
      <c r="F38" s="433"/>
      <c r="G38" s="427">
        <v>1</v>
      </c>
      <c r="H38" s="428" t="s">
        <v>901</v>
      </c>
    </row>
    <row r="39" spans="1:8" ht="15" x14ac:dyDescent="0.25">
      <c r="A39" s="429" t="s">
        <v>305</v>
      </c>
      <c r="B39" s="430"/>
      <c r="C39" s="430" t="s">
        <v>923</v>
      </c>
      <c r="D39" s="431"/>
      <c r="E39" s="432"/>
      <c r="F39" s="433"/>
      <c r="G39" s="427">
        <v>2</v>
      </c>
      <c r="H39" s="428" t="s">
        <v>901</v>
      </c>
    </row>
    <row r="40" spans="1:8" ht="15" x14ac:dyDescent="0.25">
      <c r="A40" s="429" t="s">
        <v>305</v>
      </c>
      <c r="B40" s="430" t="s">
        <v>917</v>
      </c>
      <c r="C40" s="430" t="s">
        <v>918</v>
      </c>
      <c r="D40" s="431"/>
      <c r="E40" s="432"/>
      <c r="F40" s="433"/>
      <c r="G40" s="427">
        <v>1</v>
      </c>
      <c r="H40" s="428" t="s">
        <v>919</v>
      </c>
    </row>
    <row r="41" spans="1:8" ht="15" x14ac:dyDescent="0.25">
      <c r="A41" s="429" t="s">
        <v>305</v>
      </c>
      <c r="B41" s="430" t="s">
        <v>920</v>
      </c>
      <c r="C41" s="430" t="s">
        <v>930</v>
      </c>
      <c r="D41" s="431"/>
      <c r="E41" s="432"/>
      <c r="F41" s="433"/>
      <c r="G41" s="427">
        <v>1</v>
      </c>
      <c r="H41" s="428" t="s">
        <v>901</v>
      </c>
    </row>
    <row r="42" spans="1:8" ht="15" x14ac:dyDescent="0.25">
      <c r="A42" s="429" t="s">
        <v>305</v>
      </c>
      <c r="B42" s="430" t="s">
        <v>921</v>
      </c>
      <c r="C42" s="430" t="s">
        <v>931</v>
      </c>
      <c r="D42" s="431"/>
      <c r="E42" s="432"/>
      <c r="F42" s="433"/>
      <c r="G42" s="427">
        <v>2</v>
      </c>
      <c r="H42" s="428" t="s">
        <v>922</v>
      </c>
    </row>
    <row r="43" spans="1:8" ht="15" x14ac:dyDescent="0.25">
      <c r="A43" s="429" t="s">
        <v>305</v>
      </c>
      <c r="B43" s="430" t="s">
        <v>924</v>
      </c>
      <c r="C43" s="430" t="s">
        <v>932</v>
      </c>
      <c r="D43" s="431"/>
      <c r="E43" s="432"/>
      <c r="F43" s="433"/>
      <c r="G43" s="427">
        <v>2</v>
      </c>
      <c r="H43" s="428" t="s">
        <v>919</v>
      </c>
    </row>
    <row r="44" spans="1:8" ht="15" x14ac:dyDescent="0.25">
      <c r="A44" s="429" t="s">
        <v>305</v>
      </c>
      <c r="B44" s="430" t="s">
        <v>925</v>
      </c>
      <c r="C44" s="430" t="s">
        <v>933</v>
      </c>
      <c r="D44" s="431"/>
      <c r="E44" s="432"/>
      <c r="F44" s="433"/>
      <c r="G44" s="427">
        <v>3</v>
      </c>
      <c r="H44" s="428" t="s">
        <v>926</v>
      </c>
    </row>
    <row r="45" spans="1:8" ht="15" x14ac:dyDescent="0.25">
      <c r="A45" s="429" t="s">
        <v>305</v>
      </c>
      <c r="B45" s="430" t="s">
        <v>927</v>
      </c>
      <c r="C45" s="430" t="s">
        <v>934</v>
      </c>
      <c r="D45" s="431"/>
      <c r="E45" s="432"/>
      <c r="F45" s="433"/>
      <c r="G45" s="427">
        <v>1</v>
      </c>
      <c r="H45" s="428" t="s">
        <v>928</v>
      </c>
    </row>
    <row r="46" spans="1:8" ht="30" x14ac:dyDescent="0.25">
      <c r="A46" s="429" t="s">
        <v>305</v>
      </c>
      <c r="B46" s="430" t="s">
        <v>929</v>
      </c>
      <c r="C46" s="434" t="s">
        <v>935</v>
      </c>
      <c r="D46" s="431"/>
      <c r="E46" s="432"/>
      <c r="F46" s="433"/>
      <c r="G46" s="427">
        <v>2</v>
      </c>
      <c r="H46" s="428" t="s">
        <v>901</v>
      </c>
    </row>
    <row r="47" spans="1:8" ht="15" x14ac:dyDescent="0.25">
      <c r="A47" s="429" t="s">
        <v>305</v>
      </c>
      <c r="B47" s="430" t="s">
        <v>936</v>
      </c>
      <c r="C47" s="430" t="s">
        <v>937</v>
      </c>
      <c r="D47" s="431"/>
      <c r="E47" s="432"/>
      <c r="F47" s="433"/>
      <c r="G47" s="427">
        <v>1</v>
      </c>
      <c r="H47" s="428" t="s">
        <v>928</v>
      </c>
    </row>
  </sheetData>
  <autoFilter ref="A4:H4"/>
  <dataValidations disablePrompts="1" count="1">
    <dataValidation type="textLength" showInputMessage="1" showErrorMessage="1" sqref="F6:F31">
      <formula1>0</formula1>
      <formula2>150</formula2>
    </dataValidation>
  </dataValida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1"/>
  <dimension ref="A1:K19"/>
  <sheetViews>
    <sheetView topLeftCell="C1" zoomScale="80" zoomScaleNormal="80" workbookViewId="0">
      <pane ySplit="4" topLeftCell="A5" activePane="bottomLeft" state="frozen"/>
      <selection activeCell="M31" sqref="M31"/>
      <selection pane="bottomLeft" activeCell="M31" sqref="M31"/>
    </sheetView>
  </sheetViews>
  <sheetFormatPr defaultColWidth="9.140625" defaultRowHeight="12.75" x14ac:dyDescent="0.2"/>
  <cols>
    <col min="1" max="1" width="23" style="65" customWidth="1"/>
    <col min="2" max="2" width="10.28515625" style="65" customWidth="1"/>
    <col min="3" max="3" width="16.7109375" style="65" customWidth="1"/>
    <col min="4" max="4" width="12.85546875" style="65" customWidth="1"/>
    <col min="5" max="5" width="11.28515625" style="65" customWidth="1"/>
    <col min="6" max="6" width="13" style="65" customWidth="1"/>
    <col min="7" max="7" width="18.140625" style="65" customWidth="1"/>
    <col min="8" max="8" width="92.85546875" style="65" customWidth="1"/>
    <col min="9" max="9" width="24.140625" style="65" bestFit="1" customWidth="1"/>
    <col min="10" max="10" width="21.85546875" style="65" customWidth="1"/>
    <col min="11" max="11" width="19.28515625" style="65" customWidth="1"/>
    <col min="12" max="16384" width="9.140625" style="65"/>
  </cols>
  <sheetData>
    <row r="1" spans="1:11" ht="13.5" thickBot="1" x14ac:dyDescent="0.25">
      <c r="A1" s="4" t="s">
        <v>288</v>
      </c>
      <c r="B1" s="39"/>
      <c r="C1" s="44"/>
      <c r="D1" s="39"/>
      <c r="E1" s="39"/>
      <c r="F1" s="39"/>
      <c r="G1" s="39"/>
      <c r="H1" s="39"/>
      <c r="I1" s="39"/>
      <c r="J1" s="39"/>
      <c r="K1" s="39"/>
    </row>
    <row r="2" spans="1:11" x14ac:dyDescent="0.2">
      <c r="A2" s="181"/>
      <c r="B2" s="40"/>
      <c r="C2" s="40"/>
      <c r="D2" s="40"/>
      <c r="E2" s="40"/>
      <c r="F2" s="40"/>
      <c r="G2" s="40"/>
      <c r="H2" s="40"/>
      <c r="I2" s="40"/>
      <c r="J2" s="134" t="s">
        <v>1</v>
      </c>
      <c r="K2" s="82" t="s">
        <v>2</v>
      </c>
    </row>
    <row r="3" spans="1:11" ht="13.5" thickBot="1" x14ac:dyDescent="0.25">
      <c r="A3" s="41"/>
      <c r="B3" s="42"/>
      <c r="C3" s="42"/>
      <c r="D3" s="42"/>
      <c r="E3" s="42"/>
      <c r="F3" s="42"/>
      <c r="G3" s="42"/>
      <c r="H3" s="42"/>
      <c r="I3" s="42"/>
      <c r="J3" s="9" t="s">
        <v>3</v>
      </c>
      <c r="K3" s="403">
        <v>2021</v>
      </c>
    </row>
    <row r="4" spans="1:11" ht="26.25" thickBot="1" x14ac:dyDescent="0.25">
      <c r="A4" s="404" t="s">
        <v>4</v>
      </c>
      <c r="B4" s="404" t="s">
        <v>7</v>
      </c>
      <c r="C4" s="404" t="s">
        <v>8</v>
      </c>
      <c r="D4" s="404" t="s">
        <v>289</v>
      </c>
      <c r="E4" s="404" t="s">
        <v>290</v>
      </c>
      <c r="F4" s="404" t="s">
        <v>291</v>
      </c>
      <c r="G4" s="404" t="s">
        <v>292</v>
      </c>
      <c r="H4" s="404" t="s">
        <v>293</v>
      </c>
      <c r="I4" s="404" t="s">
        <v>294</v>
      </c>
      <c r="J4" s="404" t="s">
        <v>15</v>
      </c>
      <c r="K4" s="408" t="s">
        <v>295</v>
      </c>
    </row>
    <row r="5" spans="1:11" ht="76.5" x14ac:dyDescent="0.2">
      <c r="A5" s="104" t="s">
        <v>305</v>
      </c>
      <c r="B5" s="413" t="s">
        <v>370</v>
      </c>
      <c r="C5" s="413" t="s">
        <v>781</v>
      </c>
      <c r="D5" s="413" t="s">
        <v>782</v>
      </c>
      <c r="E5" s="414" t="s">
        <v>783</v>
      </c>
      <c r="F5" s="126" t="s">
        <v>784</v>
      </c>
      <c r="G5" s="415" t="s">
        <v>785</v>
      </c>
      <c r="H5" s="416" t="s">
        <v>786</v>
      </c>
      <c r="I5" s="413" t="s">
        <v>787</v>
      </c>
      <c r="J5" s="413" t="s">
        <v>788</v>
      </c>
      <c r="K5" s="413"/>
    </row>
    <row r="6" spans="1:11" ht="102" x14ac:dyDescent="0.2">
      <c r="A6" s="412" t="s">
        <v>305</v>
      </c>
      <c r="B6" s="410" t="s">
        <v>789</v>
      </c>
      <c r="C6" s="410"/>
      <c r="D6" s="410" t="s">
        <v>790</v>
      </c>
      <c r="E6" s="411" t="s">
        <v>1046</v>
      </c>
      <c r="F6" s="411" t="s">
        <v>791</v>
      </c>
      <c r="G6" s="411" t="s">
        <v>792</v>
      </c>
      <c r="H6" s="410" t="s">
        <v>793</v>
      </c>
      <c r="I6" s="410" t="s">
        <v>794</v>
      </c>
      <c r="J6" s="410"/>
      <c r="K6" s="410" t="s">
        <v>798</v>
      </c>
    </row>
    <row r="7" spans="1:11" ht="38.25" x14ac:dyDescent="0.2">
      <c r="A7" s="412" t="s">
        <v>305</v>
      </c>
      <c r="B7" s="410" t="s">
        <v>799</v>
      </c>
      <c r="C7" s="410"/>
      <c r="D7" s="410" t="s">
        <v>800</v>
      </c>
      <c r="E7" s="411" t="s">
        <v>313</v>
      </c>
      <c r="F7" s="411" t="s">
        <v>801</v>
      </c>
      <c r="G7" s="411" t="s">
        <v>802</v>
      </c>
      <c r="H7" s="410" t="s">
        <v>803</v>
      </c>
      <c r="I7" s="410"/>
      <c r="J7" s="410"/>
      <c r="K7" s="410" t="s">
        <v>838</v>
      </c>
    </row>
    <row r="8" spans="1:11" ht="63.75" x14ac:dyDescent="0.2">
      <c r="A8" s="412" t="s">
        <v>305</v>
      </c>
      <c r="B8" s="410" t="s">
        <v>799</v>
      </c>
      <c r="C8" s="410"/>
      <c r="D8" s="410" t="s">
        <v>800</v>
      </c>
      <c r="E8" s="411" t="s">
        <v>313</v>
      </c>
      <c r="F8" s="411" t="s">
        <v>804</v>
      </c>
      <c r="G8" s="411" t="s">
        <v>805</v>
      </c>
      <c r="H8" s="410" t="s">
        <v>806</v>
      </c>
      <c r="I8" s="410"/>
      <c r="J8" s="410"/>
      <c r="K8" s="410" t="s">
        <v>839</v>
      </c>
    </row>
    <row r="9" spans="1:11" ht="127.5" x14ac:dyDescent="0.2">
      <c r="A9" s="412" t="s">
        <v>305</v>
      </c>
      <c r="B9" s="410" t="s">
        <v>807</v>
      </c>
      <c r="C9" s="410"/>
      <c r="D9" s="410" t="s">
        <v>808</v>
      </c>
      <c r="E9" s="411" t="s">
        <v>313</v>
      </c>
      <c r="F9" s="411" t="s">
        <v>809</v>
      </c>
      <c r="G9" s="411" t="s">
        <v>810</v>
      </c>
      <c r="H9" s="410" t="s">
        <v>811</v>
      </c>
      <c r="I9" s="410" t="s">
        <v>812</v>
      </c>
      <c r="J9" s="410"/>
      <c r="K9" s="410" t="s">
        <v>840</v>
      </c>
    </row>
    <row r="10" spans="1:11" ht="89.25" x14ac:dyDescent="0.2">
      <c r="A10" s="412" t="s">
        <v>305</v>
      </c>
      <c r="B10" s="410" t="s">
        <v>807</v>
      </c>
      <c r="C10" s="410"/>
      <c r="D10" s="410" t="s">
        <v>813</v>
      </c>
      <c r="E10" s="411" t="s">
        <v>313</v>
      </c>
      <c r="F10" s="411" t="s">
        <v>795</v>
      </c>
      <c r="G10" s="411" t="s">
        <v>796</v>
      </c>
      <c r="H10" s="410" t="s">
        <v>797</v>
      </c>
      <c r="I10" s="410" t="s">
        <v>814</v>
      </c>
      <c r="J10" s="410"/>
      <c r="K10" s="410" t="s">
        <v>840</v>
      </c>
    </row>
    <row r="11" spans="1:11" ht="63.75" x14ac:dyDescent="0.2">
      <c r="A11" s="412" t="s">
        <v>305</v>
      </c>
      <c r="B11" s="410" t="s">
        <v>807</v>
      </c>
      <c r="C11" s="410"/>
      <c r="D11" s="410" t="s">
        <v>815</v>
      </c>
      <c r="E11" s="411" t="s">
        <v>313</v>
      </c>
      <c r="F11" s="411" t="s">
        <v>816</v>
      </c>
      <c r="G11" s="411" t="s">
        <v>817</v>
      </c>
      <c r="H11" s="410" t="s">
        <v>818</v>
      </c>
      <c r="I11" s="410" t="s">
        <v>819</v>
      </c>
      <c r="J11" s="410"/>
      <c r="K11" s="410" t="s">
        <v>840</v>
      </c>
    </row>
    <row r="12" spans="1:11" ht="76.5" x14ac:dyDescent="0.2">
      <c r="A12" s="412" t="s">
        <v>305</v>
      </c>
      <c r="B12" s="410" t="s">
        <v>807</v>
      </c>
      <c r="C12" s="410"/>
      <c r="D12" s="410" t="s">
        <v>815</v>
      </c>
      <c r="E12" s="411" t="s">
        <v>313</v>
      </c>
      <c r="F12" s="411" t="s">
        <v>820</v>
      </c>
      <c r="G12" s="411" t="s">
        <v>821</v>
      </c>
      <c r="H12" s="410" t="s">
        <v>820</v>
      </c>
      <c r="I12" s="410" t="s">
        <v>822</v>
      </c>
      <c r="J12" s="410"/>
      <c r="K12" s="410" t="s">
        <v>840</v>
      </c>
    </row>
    <row r="13" spans="1:11" ht="102" x14ac:dyDescent="0.2">
      <c r="A13" s="412" t="s">
        <v>305</v>
      </c>
      <c r="B13" s="410" t="s">
        <v>807</v>
      </c>
      <c r="C13" s="410"/>
      <c r="D13" s="410" t="s">
        <v>823</v>
      </c>
      <c r="E13" s="411" t="s">
        <v>313</v>
      </c>
      <c r="F13" s="411" t="s">
        <v>824</v>
      </c>
      <c r="G13" s="411" t="s">
        <v>825</v>
      </c>
      <c r="H13" s="410" t="s">
        <v>826</v>
      </c>
      <c r="I13" s="410" t="s">
        <v>827</v>
      </c>
      <c r="J13" s="410"/>
      <c r="K13" s="410" t="s">
        <v>840</v>
      </c>
    </row>
    <row r="14" spans="1:11" ht="76.5" x14ac:dyDescent="0.2">
      <c r="A14" s="412" t="s">
        <v>305</v>
      </c>
      <c r="B14" s="410" t="s">
        <v>807</v>
      </c>
      <c r="C14" s="410"/>
      <c r="D14" s="410" t="s">
        <v>828</v>
      </c>
      <c r="E14" s="411" t="s">
        <v>313</v>
      </c>
      <c r="F14" s="411" t="s">
        <v>829</v>
      </c>
      <c r="G14" s="411" t="s">
        <v>830</v>
      </c>
      <c r="H14" s="410" t="s">
        <v>831</v>
      </c>
      <c r="I14" s="410" t="s">
        <v>832</v>
      </c>
      <c r="J14" s="410"/>
      <c r="K14" s="410" t="s">
        <v>841</v>
      </c>
    </row>
    <row r="15" spans="1:11" ht="89.25" x14ac:dyDescent="0.2">
      <c r="A15" s="412" t="s">
        <v>305</v>
      </c>
      <c r="B15" s="410" t="s">
        <v>807</v>
      </c>
      <c r="C15" s="410"/>
      <c r="D15" s="410" t="s">
        <v>833</v>
      </c>
      <c r="E15" s="411" t="s">
        <v>313</v>
      </c>
      <c r="F15" s="411" t="s">
        <v>834</v>
      </c>
      <c r="G15" s="411" t="s">
        <v>835</v>
      </c>
      <c r="H15" s="410" t="s">
        <v>836</v>
      </c>
      <c r="I15" s="410" t="s">
        <v>837</v>
      </c>
      <c r="J15" s="410"/>
      <c r="K15" s="410" t="s">
        <v>842</v>
      </c>
    </row>
    <row r="16" spans="1:11" ht="51" x14ac:dyDescent="0.2">
      <c r="A16" s="621"/>
      <c r="B16" s="622" t="s">
        <v>1047</v>
      </c>
      <c r="C16" s="622" t="s">
        <v>313</v>
      </c>
      <c r="D16" s="623" t="s">
        <v>1048</v>
      </c>
      <c r="E16" s="622" t="s">
        <v>1049</v>
      </c>
      <c r="F16" s="622" t="s">
        <v>1050</v>
      </c>
      <c r="G16" s="622" t="s">
        <v>1051</v>
      </c>
      <c r="H16" s="624" t="s">
        <v>1052</v>
      </c>
      <c r="I16" s="410" t="s">
        <v>1053</v>
      </c>
      <c r="J16" s="622"/>
      <c r="K16" s="625" t="s">
        <v>1069</v>
      </c>
    </row>
    <row r="17" spans="1:11" ht="114.75" x14ac:dyDescent="0.2">
      <c r="A17" s="621"/>
      <c r="B17" s="622" t="s">
        <v>1047</v>
      </c>
      <c r="C17" s="622" t="s">
        <v>313</v>
      </c>
      <c r="D17" s="623" t="s">
        <v>1054</v>
      </c>
      <c r="E17" s="622" t="s">
        <v>724</v>
      </c>
      <c r="F17" s="622" t="s">
        <v>1055</v>
      </c>
      <c r="G17" s="622" t="s">
        <v>1056</v>
      </c>
      <c r="H17" s="624" t="s">
        <v>1057</v>
      </c>
      <c r="I17" s="410" t="s">
        <v>1058</v>
      </c>
      <c r="J17" s="622"/>
      <c r="K17" s="625" t="s">
        <v>1070</v>
      </c>
    </row>
    <row r="18" spans="1:11" ht="331.5" x14ac:dyDescent="0.2">
      <c r="A18" s="621"/>
      <c r="B18" s="622" t="s">
        <v>1047</v>
      </c>
      <c r="C18" s="622" t="s">
        <v>313</v>
      </c>
      <c r="D18" s="623" t="s">
        <v>1059</v>
      </c>
      <c r="E18" s="622" t="s">
        <v>714</v>
      </c>
      <c r="F18" s="622" t="s">
        <v>1060</v>
      </c>
      <c r="G18" s="622" t="s">
        <v>1061</v>
      </c>
      <c r="H18" s="624" t="s">
        <v>1062</v>
      </c>
      <c r="I18" s="410" t="s">
        <v>1063</v>
      </c>
      <c r="J18" s="622"/>
      <c r="K18" s="625" t="s">
        <v>1070</v>
      </c>
    </row>
    <row r="19" spans="1:11" ht="89.25" x14ac:dyDescent="0.2">
      <c r="A19" s="621"/>
      <c r="B19" s="622" t="s">
        <v>1047</v>
      </c>
      <c r="C19" s="622" t="s">
        <v>313</v>
      </c>
      <c r="D19" s="623" t="s">
        <v>1064</v>
      </c>
      <c r="E19" s="622">
        <v>3</v>
      </c>
      <c r="F19" s="622" t="s">
        <v>1065</v>
      </c>
      <c r="G19" s="622" t="s">
        <v>1066</v>
      </c>
      <c r="H19" s="624" t="s">
        <v>1067</v>
      </c>
      <c r="I19" s="410" t="s">
        <v>1068</v>
      </c>
      <c r="J19" s="622"/>
      <c r="K19" s="625" t="s">
        <v>1071</v>
      </c>
    </row>
  </sheetData>
  <autoFilter ref="A4:K4"/>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2"/>
  <dimension ref="A1:J9"/>
  <sheetViews>
    <sheetView zoomScale="80" zoomScaleNormal="80" workbookViewId="0">
      <pane ySplit="4" topLeftCell="A8" activePane="bottomLeft" state="frozen"/>
      <selection activeCell="M31" sqref="M31"/>
      <selection pane="bottomLeft" activeCell="M31" sqref="M31"/>
    </sheetView>
  </sheetViews>
  <sheetFormatPr defaultColWidth="9.140625" defaultRowHeight="12.75" x14ac:dyDescent="0.2"/>
  <cols>
    <col min="1" max="1" width="23.42578125" style="65" customWidth="1"/>
    <col min="2" max="2" width="29.7109375" style="65" customWidth="1"/>
    <col min="3" max="3" width="23.28515625" style="65" customWidth="1"/>
    <col min="4" max="4" width="24.140625" style="65" customWidth="1"/>
    <col min="5" max="5" width="27" style="65" customWidth="1"/>
    <col min="6" max="6" width="21.140625" style="65" customWidth="1"/>
    <col min="7" max="8" width="24.140625" style="65" bestFit="1" customWidth="1"/>
    <col min="9" max="9" width="24.7109375" style="65" customWidth="1"/>
    <col min="10" max="10" width="21.28515625" style="65" customWidth="1"/>
    <col min="11" max="16384" width="9.140625" style="65"/>
  </cols>
  <sheetData>
    <row r="1" spans="1:10" ht="13.5" thickBot="1" x14ac:dyDescent="0.25">
      <c r="A1" s="199" t="s">
        <v>296</v>
      </c>
      <c r="B1" s="39"/>
      <c r="C1" s="39"/>
      <c r="D1" s="39"/>
      <c r="E1" s="39"/>
      <c r="F1" s="39"/>
      <c r="G1" s="39"/>
      <c r="H1" s="39"/>
      <c r="I1" s="39"/>
      <c r="J1" s="39"/>
    </row>
    <row r="2" spans="1:10" x14ac:dyDescent="0.2">
      <c r="A2" s="199"/>
      <c r="B2" s="39"/>
      <c r="C2" s="39"/>
      <c r="D2" s="39"/>
      <c r="E2" s="39"/>
      <c r="F2" s="39"/>
      <c r="G2" s="39"/>
      <c r="H2" s="39"/>
      <c r="I2" s="134" t="s">
        <v>1</v>
      </c>
      <c r="J2" s="82" t="s">
        <v>2</v>
      </c>
    </row>
    <row r="3" spans="1:10" ht="13.5" thickBot="1" x14ac:dyDescent="0.25">
      <c r="A3" s="181"/>
      <c r="B3" s="40"/>
      <c r="C3" s="40"/>
      <c r="D3" s="40"/>
      <c r="E3" s="40"/>
      <c r="F3" s="40"/>
      <c r="G3" s="40"/>
      <c r="H3" s="40"/>
      <c r="I3" s="9" t="s">
        <v>3</v>
      </c>
      <c r="J3" s="403">
        <v>2021</v>
      </c>
    </row>
    <row r="4" spans="1:10" ht="39" thickBot="1" x14ac:dyDescent="0.25">
      <c r="A4" s="87" t="s">
        <v>297</v>
      </c>
      <c r="B4" s="87" t="s">
        <v>298</v>
      </c>
      <c r="C4" s="87" t="s">
        <v>299</v>
      </c>
      <c r="D4" s="87" t="s">
        <v>300</v>
      </c>
      <c r="E4" s="87" t="s">
        <v>301</v>
      </c>
      <c r="F4" s="87" t="s">
        <v>302</v>
      </c>
      <c r="G4" s="87" t="s">
        <v>303</v>
      </c>
      <c r="H4" s="87" t="s">
        <v>304</v>
      </c>
      <c r="I4" s="78" t="s">
        <v>15</v>
      </c>
      <c r="J4" s="404" t="s">
        <v>75</v>
      </c>
    </row>
    <row r="5" spans="1:10" ht="135" x14ac:dyDescent="0.2">
      <c r="A5" s="397" t="s">
        <v>744</v>
      </c>
      <c r="B5" s="398" t="s">
        <v>745</v>
      </c>
      <c r="C5" s="397" t="s">
        <v>746</v>
      </c>
      <c r="D5" s="397" t="s">
        <v>313</v>
      </c>
      <c r="E5" s="397" t="s">
        <v>747</v>
      </c>
      <c r="F5" s="397" t="s">
        <v>748</v>
      </c>
      <c r="G5" s="397" t="s">
        <v>313</v>
      </c>
      <c r="H5" s="399" t="s">
        <v>749</v>
      </c>
      <c r="I5" s="397" t="s">
        <v>750</v>
      </c>
      <c r="J5" s="417" t="s">
        <v>779</v>
      </c>
    </row>
    <row r="6" spans="1:10" ht="150" x14ac:dyDescent="0.2">
      <c r="A6" s="398" t="s">
        <v>751</v>
      </c>
      <c r="B6" s="398" t="s">
        <v>752</v>
      </c>
      <c r="C6" s="398" t="s">
        <v>753</v>
      </c>
      <c r="D6" s="398" t="s">
        <v>313</v>
      </c>
      <c r="E6" s="398" t="s">
        <v>754</v>
      </c>
      <c r="F6" s="398" t="s">
        <v>755</v>
      </c>
      <c r="G6" s="398" t="s">
        <v>313</v>
      </c>
      <c r="H6" s="400" t="s">
        <v>749</v>
      </c>
      <c r="I6" s="398" t="s">
        <v>750</v>
      </c>
      <c r="J6" s="417" t="s">
        <v>779</v>
      </c>
    </row>
    <row r="7" spans="1:10" ht="330" x14ac:dyDescent="0.2">
      <c r="A7" s="398" t="s">
        <v>756</v>
      </c>
      <c r="B7" s="398" t="s">
        <v>757</v>
      </c>
      <c r="C7" s="398" t="s">
        <v>758</v>
      </c>
      <c r="D7" s="398" t="s">
        <v>759</v>
      </c>
      <c r="E7" s="398" t="s">
        <v>760</v>
      </c>
      <c r="F7" s="398" t="s">
        <v>761</v>
      </c>
      <c r="G7" s="398" t="s">
        <v>762</v>
      </c>
      <c r="H7" s="400">
        <v>2020</v>
      </c>
      <c r="I7" s="398" t="s">
        <v>763</v>
      </c>
      <c r="J7" s="407" t="s">
        <v>780</v>
      </c>
    </row>
    <row r="8" spans="1:10" ht="240" x14ac:dyDescent="0.2">
      <c r="A8" s="401" t="s">
        <v>764</v>
      </c>
      <c r="B8" s="401" t="s">
        <v>765</v>
      </c>
      <c r="C8" s="401" t="s">
        <v>766</v>
      </c>
      <c r="D8" s="401" t="s">
        <v>767</v>
      </c>
      <c r="E8" s="401" t="s">
        <v>768</v>
      </c>
      <c r="F8" s="401" t="s">
        <v>769</v>
      </c>
      <c r="G8" s="401" t="s">
        <v>762</v>
      </c>
      <c r="H8" s="402">
        <v>2020</v>
      </c>
      <c r="I8" s="401" t="s">
        <v>770</v>
      </c>
      <c r="J8" s="407" t="s">
        <v>780</v>
      </c>
    </row>
    <row r="9" spans="1:10" ht="153" x14ac:dyDescent="0.2">
      <c r="A9" s="401" t="s">
        <v>751</v>
      </c>
      <c r="B9" s="405" t="s">
        <v>773</v>
      </c>
      <c r="C9" s="405" t="s">
        <v>771</v>
      </c>
      <c r="D9" s="406" t="s">
        <v>772</v>
      </c>
      <c r="E9" s="405" t="s">
        <v>774</v>
      </c>
      <c r="F9" s="406" t="s">
        <v>775</v>
      </c>
      <c r="G9" s="401" t="s">
        <v>389</v>
      </c>
      <c r="H9" s="402" t="s">
        <v>776</v>
      </c>
      <c r="I9" s="406" t="s">
        <v>777</v>
      </c>
      <c r="J9" s="407" t="s">
        <v>778</v>
      </c>
    </row>
  </sheetData>
  <autoFilter ref="A4:J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Q195"/>
  <sheetViews>
    <sheetView topLeftCell="M1" zoomScale="90" zoomScaleNormal="90" workbookViewId="0">
      <pane ySplit="4" topLeftCell="A5" activePane="bottomLeft" state="frozen"/>
      <selection activeCell="M31" sqref="M31"/>
      <selection pane="bottomLeft" activeCell="Q121" sqref="Q121"/>
    </sheetView>
  </sheetViews>
  <sheetFormatPr defaultColWidth="8.85546875" defaultRowHeight="12.75" x14ac:dyDescent="0.2"/>
  <cols>
    <col min="1" max="1" width="6.7109375" style="39" customWidth="1"/>
    <col min="2" max="2" width="10.85546875" style="39" customWidth="1"/>
    <col min="3" max="3" width="10" style="39" customWidth="1"/>
    <col min="4" max="4" width="19.140625" style="39" customWidth="1"/>
    <col min="5" max="5" width="27.28515625" style="39" customWidth="1"/>
    <col min="6" max="6" width="11.42578125" style="39" customWidth="1"/>
    <col min="7" max="7" width="11.140625" style="39" customWidth="1"/>
    <col min="8" max="8" width="13.42578125" style="39" customWidth="1"/>
    <col min="9" max="9" width="18.85546875" style="39" customWidth="1"/>
    <col min="10" max="10" width="27" style="39" customWidth="1"/>
    <col min="11" max="11" width="14.5703125" style="39" customWidth="1"/>
    <col min="12" max="12" width="28.42578125" style="519" customWidth="1"/>
    <col min="13" max="13" width="20.7109375" style="508" customWidth="1"/>
    <col min="14" max="14" width="15" style="508" customWidth="1"/>
    <col min="15" max="15" width="14.140625" style="508" customWidth="1"/>
    <col min="16" max="16" width="35.85546875" style="39" customWidth="1"/>
    <col min="17" max="17" width="160.85546875" style="39" customWidth="1"/>
    <col min="18" max="16384" width="8.85546875" style="39"/>
  </cols>
  <sheetData>
    <row r="1" spans="1:17" ht="13.5" thickBot="1" x14ac:dyDescent="0.25">
      <c r="A1" s="10" t="s">
        <v>28</v>
      </c>
      <c r="B1" s="38"/>
      <c r="C1" s="38"/>
      <c r="D1" s="38"/>
      <c r="E1" s="38"/>
      <c r="F1" s="38"/>
      <c r="G1" s="38"/>
      <c r="H1" s="38"/>
      <c r="I1" s="38"/>
      <c r="J1" s="38"/>
      <c r="K1" s="38"/>
      <c r="L1" s="518"/>
      <c r="M1" s="503"/>
      <c r="N1" s="503"/>
      <c r="O1" s="503"/>
    </row>
    <row r="2" spans="1:17" x14ac:dyDescent="0.2">
      <c r="A2" s="40"/>
      <c r="B2" s="40"/>
      <c r="C2" s="40"/>
      <c r="D2" s="40"/>
      <c r="E2" s="40"/>
      <c r="F2" s="40"/>
      <c r="G2" s="40"/>
      <c r="H2" s="40"/>
      <c r="I2" s="40"/>
      <c r="J2" s="4"/>
      <c r="K2" s="4"/>
      <c r="L2" s="4"/>
      <c r="M2" s="54"/>
      <c r="N2" s="54"/>
      <c r="O2" s="54"/>
      <c r="P2" s="36" t="s">
        <v>1</v>
      </c>
      <c r="Q2" s="82" t="s">
        <v>2</v>
      </c>
    </row>
    <row r="3" spans="1:17" s="44" customFormat="1" ht="13.5" thickBot="1" x14ac:dyDescent="0.25">
      <c r="A3" s="40"/>
      <c r="B3" s="40"/>
      <c r="C3" s="40"/>
      <c r="D3" s="40"/>
      <c r="E3" s="40"/>
      <c r="F3" s="40"/>
      <c r="G3" s="40"/>
      <c r="H3" s="40"/>
      <c r="I3" s="40"/>
      <c r="J3" s="4"/>
      <c r="K3" s="4"/>
      <c r="L3" s="4"/>
      <c r="M3" s="54"/>
      <c r="N3" s="54"/>
      <c r="O3" s="54"/>
      <c r="P3" s="27" t="s">
        <v>3</v>
      </c>
      <c r="Q3" s="515">
        <v>2021</v>
      </c>
    </row>
    <row r="4" spans="1:17" s="45" customFormat="1" ht="56.25" x14ac:dyDescent="0.2">
      <c r="A4" s="56" t="s">
        <v>4</v>
      </c>
      <c r="B4" s="57" t="s">
        <v>29</v>
      </c>
      <c r="C4" s="57" t="s">
        <v>30</v>
      </c>
      <c r="D4" s="57" t="s">
        <v>6</v>
      </c>
      <c r="E4" s="57" t="s">
        <v>7</v>
      </c>
      <c r="F4" s="57" t="s">
        <v>8</v>
      </c>
      <c r="G4" s="57" t="s">
        <v>9</v>
      </c>
      <c r="H4" s="57" t="s">
        <v>31</v>
      </c>
      <c r="I4" s="57" t="s">
        <v>32</v>
      </c>
      <c r="J4" s="57" t="s">
        <v>33</v>
      </c>
      <c r="K4" s="57" t="s">
        <v>34</v>
      </c>
      <c r="L4" s="57" t="s">
        <v>15</v>
      </c>
      <c r="M4" s="512" t="s">
        <v>35</v>
      </c>
      <c r="N4" s="63" t="s">
        <v>36</v>
      </c>
      <c r="O4" s="512" t="s">
        <v>37</v>
      </c>
      <c r="P4" s="512" t="s">
        <v>38</v>
      </c>
      <c r="Q4" s="516" t="s">
        <v>39</v>
      </c>
    </row>
    <row r="5" spans="1:17" x14ac:dyDescent="0.2">
      <c r="A5" s="60" t="s">
        <v>305</v>
      </c>
      <c r="B5" s="8" t="s">
        <v>305</v>
      </c>
      <c r="C5" s="8" t="s">
        <v>2</v>
      </c>
      <c r="D5" s="59" t="s">
        <v>306</v>
      </c>
      <c r="E5" s="11" t="s">
        <v>307</v>
      </c>
      <c r="F5" s="8" t="s">
        <v>308</v>
      </c>
      <c r="G5" s="7" t="s">
        <v>309</v>
      </c>
      <c r="H5" s="8" t="s">
        <v>310</v>
      </c>
      <c r="I5" s="8" t="s">
        <v>311</v>
      </c>
      <c r="J5" s="12" t="s">
        <v>312</v>
      </c>
      <c r="K5" s="12" t="s">
        <v>313</v>
      </c>
      <c r="L5" s="131"/>
      <c r="M5" s="504">
        <v>708</v>
      </c>
      <c r="N5" s="509">
        <v>100</v>
      </c>
      <c r="O5" s="504">
        <v>32</v>
      </c>
      <c r="P5" s="501" t="s">
        <v>312</v>
      </c>
      <c r="Q5" s="517"/>
    </row>
    <row r="6" spans="1:17" x14ac:dyDescent="0.2">
      <c r="A6" s="61" t="s">
        <v>305</v>
      </c>
      <c r="B6" s="5" t="s">
        <v>305</v>
      </c>
      <c r="C6" s="5" t="s">
        <v>2</v>
      </c>
      <c r="D6" s="500" t="s">
        <v>306</v>
      </c>
      <c r="E6" s="5" t="s">
        <v>307</v>
      </c>
      <c r="F6" s="5" t="s">
        <v>308</v>
      </c>
      <c r="G6" s="5" t="s">
        <v>309</v>
      </c>
      <c r="H6" s="5" t="s">
        <v>314</v>
      </c>
      <c r="I6" s="5" t="s">
        <v>311</v>
      </c>
      <c r="J6" s="62" t="s">
        <v>315</v>
      </c>
      <c r="K6" s="12" t="s">
        <v>313</v>
      </c>
      <c r="L6" s="131"/>
      <c r="M6" s="505">
        <v>408</v>
      </c>
      <c r="N6" s="510">
        <v>102</v>
      </c>
      <c r="O6" s="505">
        <v>8</v>
      </c>
      <c r="P6" s="502" t="s">
        <v>315</v>
      </c>
      <c r="Q6" s="514"/>
    </row>
    <row r="7" spans="1:17" x14ac:dyDescent="0.2">
      <c r="A7" s="61" t="s">
        <v>305</v>
      </c>
      <c r="B7" s="8" t="s">
        <v>305</v>
      </c>
      <c r="C7" s="8" t="s">
        <v>2</v>
      </c>
      <c r="D7" s="59" t="s">
        <v>306</v>
      </c>
      <c r="E7" s="11" t="s">
        <v>307</v>
      </c>
      <c r="F7" s="8" t="s">
        <v>308</v>
      </c>
      <c r="G7" s="7" t="s">
        <v>309</v>
      </c>
      <c r="H7" s="8" t="s">
        <v>316</v>
      </c>
      <c r="I7" s="8" t="s">
        <v>311</v>
      </c>
      <c r="J7" s="12" t="s">
        <v>315</v>
      </c>
      <c r="K7" s="12" t="s">
        <v>313</v>
      </c>
      <c r="L7" s="131"/>
      <c r="M7" s="505">
        <v>408</v>
      </c>
      <c r="N7" s="510">
        <v>102</v>
      </c>
      <c r="O7" s="505">
        <v>8</v>
      </c>
      <c r="P7" s="502" t="s">
        <v>315</v>
      </c>
      <c r="Q7" s="514"/>
    </row>
    <row r="8" spans="1:17" x14ac:dyDescent="0.2">
      <c r="A8" s="61" t="s">
        <v>305</v>
      </c>
      <c r="B8" s="8" t="s">
        <v>305</v>
      </c>
      <c r="C8" s="8" t="s">
        <v>2</v>
      </c>
      <c r="D8" s="59" t="s">
        <v>306</v>
      </c>
      <c r="E8" s="11" t="s">
        <v>307</v>
      </c>
      <c r="F8" s="8" t="s">
        <v>308</v>
      </c>
      <c r="G8" s="7" t="s">
        <v>309</v>
      </c>
      <c r="H8" s="58" t="s">
        <v>317</v>
      </c>
      <c r="I8" s="8" t="s">
        <v>311</v>
      </c>
      <c r="J8" s="12" t="s">
        <v>315</v>
      </c>
      <c r="K8" s="12" t="s">
        <v>313</v>
      </c>
      <c r="L8" s="131"/>
      <c r="M8" s="505">
        <v>408</v>
      </c>
      <c r="N8" s="510">
        <v>102</v>
      </c>
      <c r="O8" s="505">
        <v>8</v>
      </c>
      <c r="P8" s="502" t="s">
        <v>315</v>
      </c>
      <c r="Q8" s="514"/>
    </row>
    <row r="9" spans="1:17" x14ac:dyDescent="0.2">
      <c r="A9" s="61" t="s">
        <v>305</v>
      </c>
      <c r="B9" s="8" t="s">
        <v>305</v>
      </c>
      <c r="C9" s="8" t="s">
        <v>2</v>
      </c>
      <c r="D9" s="59" t="s">
        <v>306</v>
      </c>
      <c r="E9" s="11" t="s">
        <v>307</v>
      </c>
      <c r="F9" s="8" t="s">
        <v>308</v>
      </c>
      <c r="G9" s="7" t="s">
        <v>309</v>
      </c>
      <c r="H9" s="58" t="s">
        <v>310</v>
      </c>
      <c r="I9" s="8" t="s">
        <v>318</v>
      </c>
      <c r="J9" s="12" t="s">
        <v>312</v>
      </c>
      <c r="K9" s="12" t="s">
        <v>313</v>
      </c>
      <c r="L9" s="131"/>
      <c r="M9" s="505">
        <v>419</v>
      </c>
      <c r="N9" s="510">
        <v>100</v>
      </c>
      <c r="O9" s="505">
        <v>81</v>
      </c>
      <c r="P9" s="502" t="s">
        <v>312</v>
      </c>
      <c r="Q9" s="514"/>
    </row>
    <row r="10" spans="1:17" x14ac:dyDescent="0.2">
      <c r="A10" s="61" t="s">
        <v>305</v>
      </c>
      <c r="B10" s="8" t="s">
        <v>305</v>
      </c>
      <c r="C10" s="8" t="s">
        <v>2</v>
      </c>
      <c r="D10" s="59" t="s">
        <v>306</v>
      </c>
      <c r="E10" s="11" t="s">
        <v>307</v>
      </c>
      <c r="F10" s="8" t="s">
        <v>308</v>
      </c>
      <c r="G10" s="58" t="s">
        <v>309</v>
      </c>
      <c r="H10" s="8" t="s">
        <v>314</v>
      </c>
      <c r="I10" s="8" t="s">
        <v>318</v>
      </c>
      <c r="J10" s="12" t="s">
        <v>312</v>
      </c>
      <c r="K10" s="12" t="s">
        <v>313</v>
      </c>
      <c r="L10" s="131"/>
      <c r="M10" s="505">
        <v>419</v>
      </c>
      <c r="N10" s="510">
        <v>100</v>
      </c>
      <c r="O10" s="505">
        <v>81</v>
      </c>
      <c r="P10" s="502" t="s">
        <v>312</v>
      </c>
      <c r="Q10" s="514"/>
    </row>
    <row r="11" spans="1:17" x14ac:dyDescent="0.2">
      <c r="A11" s="61" t="s">
        <v>305</v>
      </c>
      <c r="B11" s="8" t="s">
        <v>305</v>
      </c>
      <c r="C11" s="8" t="s">
        <v>2</v>
      </c>
      <c r="D11" s="59" t="s">
        <v>306</v>
      </c>
      <c r="E11" s="11" t="s">
        <v>307</v>
      </c>
      <c r="F11" s="8" t="s">
        <v>308</v>
      </c>
      <c r="G11" s="58" t="s">
        <v>309</v>
      </c>
      <c r="H11" s="8" t="s">
        <v>316</v>
      </c>
      <c r="I11" s="8" t="s">
        <v>318</v>
      </c>
      <c r="J11" s="12" t="s">
        <v>312</v>
      </c>
      <c r="K11" s="12" t="s">
        <v>313</v>
      </c>
      <c r="L11" s="131"/>
      <c r="M11" s="505">
        <v>419</v>
      </c>
      <c r="N11" s="510">
        <v>100</v>
      </c>
      <c r="O11" s="505">
        <v>81</v>
      </c>
      <c r="P11" s="502" t="s">
        <v>312</v>
      </c>
      <c r="Q11" s="514"/>
    </row>
    <row r="12" spans="1:17" x14ac:dyDescent="0.2">
      <c r="A12" s="61" t="s">
        <v>305</v>
      </c>
      <c r="B12" s="8" t="s">
        <v>305</v>
      </c>
      <c r="C12" s="8" t="s">
        <v>2</v>
      </c>
      <c r="D12" s="59" t="s">
        <v>306</v>
      </c>
      <c r="E12" s="11" t="s">
        <v>307</v>
      </c>
      <c r="F12" s="8" t="s">
        <v>308</v>
      </c>
      <c r="G12" s="58" t="s">
        <v>309</v>
      </c>
      <c r="H12" s="58" t="s">
        <v>317</v>
      </c>
      <c r="I12" s="8" t="s">
        <v>318</v>
      </c>
      <c r="J12" s="12" t="s">
        <v>312</v>
      </c>
      <c r="K12" s="12" t="s">
        <v>313</v>
      </c>
      <c r="L12" s="131"/>
      <c r="M12" s="505">
        <v>419</v>
      </c>
      <c r="N12" s="510">
        <v>100</v>
      </c>
      <c r="O12" s="505">
        <v>81</v>
      </c>
      <c r="P12" s="502" t="s">
        <v>312</v>
      </c>
      <c r="Q12" s="514"/>
    </row>
    <row r="13" spans="1:17" x14ac:dyDescent="0.2">
      <c r="A13" s="61" t="s">
        <v>305</v>
      </c>
      <c r="B13" s="8" t="s">
        <v>305</v>
      </c>
      <c r="C13" s="8" t="s">
        <v>2</v>
      </c>
      <c r="D13" s="59" t="s">
        <v>319</v>
      </c>
      <c r="E13" s="11" t="s">
        <v>307</v>
      </c>
      <c r="F13" s="8" t="s">
        <v>308</v>
      </c>
      <c r="G13" s="58" t="s">
        <v>320</v>
      </c>
      <c r="H13" s="58" t="s">
        <v>310</v>
      </c>
      <c r="I13" s="8" t="s">
        <v>321</v>
      </c>
      <c r="J13" s="12" t="s">
        <v>322</v>
      </c>
      <c r="K13" s="12" t="s">
        <v>313</v>
      </c>
      <c r="L13" s="131"/>
      <c r="M13" s="513">
        <v>529</v>
      </c>
      <c r="N13" s="506">
        <v>104</v>
      </c>
      <c r="O13" s="513">
        <v>4</v>
      </c>
      <c r="P13" s="514" t="s">
        <v>322</v>
      </c>
      <c r="Q13" s="514"/>
    </row>
    <row r="14" spans="1:17" x14ac:dyDescent="0.2">
      <c r="A14" s="61" t="s">
        <v>305</v>
      </c>
      <c r="B14" s="8" t="s">
        <v>305</v>
      </c>
      <c r="C14" s="8" t="s">
        <v>2</v>
      </c>
      <c r="D14" s="59" t="s">
        <v>319</v>
      </c>
      <c r="E14" s="11" t="s">
        <v>307</v>
      </c>
      <c r="F14" s="8" t="s">
        <v>308</v>
      </c>
      <c r="G14" s="58" t="s">
        <v>320</v>
      </c>
      <c r="H14" s="58" t="s">
        <v>314</v>
      </c>
      <c r="I14" s="8" t="s">
        <v>321</v>
      </c>
      <c r="J14" s="12" t="s">
        <v>323</v>
      </c>
      <c r="K14" s="12" t="s">
        <v>313</v>
      </c>
      <c r="L14" s="131"/>
      <c r="M14" s="513">
        <v>261</v>
      </c>
      <c r="N14" s="506">
        <v>110.59322033898304</v>
      </c>
      <c r="O14" s="513">
        <v>4</v>
      </c>
      <c r="P14" s="514" t="s">
        <v>323</v>
      </c>
      <c r="Q14" s="514"/>
    </row>
    <row r="15" spans="1:17" x14ac:dyDescent="0.2">
      <c r="A15" s="61" t="s">
        <v>305</v>
      </c>
      <c r="B15" s="8" t="s">
        <v>305</v>
      </c>
      <c r="C15" s="8" t="s">
        <v>2</v>
      </c>
      <c r="D15" s="59" t="s">
        <v>319</v>
      </c>
      <c r="E15" s="11" t="s">
        <v>307</v>
      </c>
      <c r="F15" s="8" t="s">
        <v>308</v>
      </c>
      <c r="G15" s="58" t="s">
        <v>320</v>
      </c>
      <c r="H15" s="58" t="s">
        <v>316</v>
      </c>
      <c r="I15" s="8" t="s">
        <v>321</v>
      </c>
      <c r="J15" s="12" t="s">
        <v>323</v>
      </c>
      <c r="K15" s="12" t="s">
        <v>313</v>
      </c>
      <c r="L15" s="131"/>
      <c r="M15" s="513">
        <v>261</v>
      </c>
      <c r="N15" s="506">
        <v>110.59322033898304</v>
      </c>
      <c r="O15" s="513">
        <v>4</v>
      </c>
      <c r="P15" s="514" t="s">
        <v>323</v>
      </c>
      <c r="Q15" s="514"/>
    </row>
    <row r="16" spans="1:17" x14ac:dyDescent="0.2">
      <c r="A16" s="61" t="s">
        <v>305</v>
      </c>
      <c r="B16" s="8" t="s">
        <v>305</v>
      </c>
      <c r="C16" s="8" t="s">
        <v>2</v>
      </c>
      <c r="D16" s="59" t="s">
        <v>319</v>
      </c>
      <c r="E16" s="11" t="s">
        <v>307</v>
      </c>
      <c r="F16" s="8" t="s">
        <v>308</v>
      </c>
      <c r="G16" s="58" t="s">
        <v>320</v>
      </c>
      <c r="H16" s="58" t="s">
        <v>317</v>
      </c>
      <c r="I16" s="8" t="s">
        <v>321</v>
      </c>
      <c r="J16" s="12" t="s">
        <v>323</v>
      </c>
      <c r="K16" s="12" t="s">
        <v>313</v>
      </c>
      <c r="L16" s="131"/>
      <c r="M16" s="513">
        <v>261</v>
      </c>
      <c r="N16" s="506">
        <v>110.59322033898304</v>
      </c>
      <c r="O16" s="513">
        <v>4</v>
      </c>
      <c r="P16" s="514" t="s">
        <v>323</v>
      </c>
      <c r="Q16" s="514"/>
    </row>
    <row r="17" spans="1:17" x14ac:dyDescent="0.2">
      <c r="A17" s="61" t="s">
        <v>305</v>
      </c>
      <c r="B17" s="8" t="s">
        <v>305</v>
      </c>
      <c r="C17" s="8" t="s">
        <v>2</v>
      </c>
      <c r="D17" s="59" t="s">
        <v>319</v>
      </c>
      <c r="E17" s="11" t="s">
        <v>307</v>
      </c>
      <c r="F17" s="8" t="s">
        <v>308</v>
      </c>
      <c r="G17" s="58" t="s">
        <v>320</v>
      </c>
      <c r="H17" s="58" t="s">
        <v>324</v>
      </c>
      <c r="I17" s="8" t="s">
        <v>321</v>
      </c>
      <c r="J17" s="12" t="s">
        <v>323</v>
      </c>
      <c r="K17" s="12" t="s">
        <v>313</v>
      </c>
      <c r="L17" s="131"/>
      <c r="M17" s="513">
        <v>261</v>
      </c>
      <c r="N17" s="506">
        <v>110.59322033898304</v>
      </c>
      <c r="O17" s="513">
        <v>4</v>
      </c>
      <c r="P17" s="514" t="s">
        <v>323</v>
      </c>
      <c r="Q17" s="514"/>
    </row>
    <row r="18" spans="1:17" x14ac:dyDescent="0.2">
      <c r="A18" s="61" t="s">
        <v>305</v>
      </c>
      <c r="B18" s="8" t="s">
        <v>305</v>
      </c>
      <c r="C18" s="8" t="s">
        <v>2</v>
      </c>
      <c r="D18" s="59" t="s">
        <v>319</v>
      </c>
      <c r="E18" s="11" t="s">
        <v>307</v>
      </c>
      <c r="F18" s="8" t="s">
        <v>308</v>
      </c>
      <c r="G18" s="58" t="s">
        <v>320</v>
      </c>
      <c r="H18" s="58" t="s">
        <v>310</v>
      </c>
      <c r="I18" s="8" t="s">
        <v>325</v>
      </c>
      <c r="J18" s="12" t="s">
        <v>326</v>
      </c>
      <c r="K18" s="12" t="s">
        <v>313</v>
      </c>
      <c r="L18" s="131"/>
      <c r="M18" s="513">
        <v>1413</v>
      </c>
      <c r="N18" s="506">
        <v>113.375</v>
      </c>
      <c r="O18" s="513">
        <v>7</v>
      </c>
      <c r="P18" s="514" t="s">
        <v>326</v>
      </c>
      <c r="Q18" s="514"/>
    </row>
    <row r="19" spans="1:17" x14ac:dyDescent="0.2">
      <c r="A19" s="61" t="s">
        <v>305</v>
      </c>
      <c r="B19" s="8" t="s">
        <v>305</v>
      </c>
      <c r="C19" s="8" t="s">
        <v>2</v>
      </c>
      <c r="D19" s="59" t="s">
        <v>319</v>
      </c>
      <c r="E19" s="11" t="s">
        <v>307</v>
      </c>
      <c r="F19" s="8" t="s">
        <v>308</v>
      </c>
      <c r="G19" s="58" t="s">
        <v>320</v>
      </c>
      <c r="H19" s="58" t="s">
        <v>314</v>
      </c>
      <c r="I19" s="8" t="s">
        <v>325</v>
      </c>
      <c r="J19" s="12" t="s">
        <v>327</v>
      </c>
      <c r="K19" s="12" t="s">
        <v>313</v>
      </c>
      <c r="L19" s="131"/>
      <c r="M19" s="513">
        <v>481</v>
      </c>
      <c r="N19" s="506">
        <v>120.55137844611529</v>
      </c>
      <c r="O19" s="513">
        <v>7</v>
      </c>
      <c r="P19" s="514" t="s">
        <v>327</v>
      </c>
      <c r="Q19" s="514"/>
    </row>
    <row r="20" spans="1:17" x14ac:dyDescent="0.2">
      <c r="A20" s="61" t="s">
        <v>305</v>
      </c>
      <c r="B20" s="8" t="s">
        <v>305</v>
      </c>
      <c r="C20" s="8" t="s">
        <v>2</v>
      </c>
      <c r="D20" s="59" t="s">
        <v>319</v>
      </c>
      <c r="E20" s="11" t="s">
        <v>307</v>
      </c>
      <c r="F20" s="8" t="s">
        <v>308</v>
      </c>
      <c r="G20" s="58" t="s">
        <v>320</v>
      </c>
      <c r="H20" s="58" t="s">
        <v>316</v>
      </c>
      <c r="I20" s="8" t="s">
        <v>325</v>
      </c>
      <c r="J20" s="12" t="s">
        <v>327</v>
      </c>
      <c r="K20" s="12" t="s">
        <v>313</v>
      </c>
      <c r="L20" s="131"/>
      <c r="M20" s="513">
        <v>481</v>
      </c>
      <c r="N20" s="506">
        <v>120.55137844611529</v>
      </c>
      <c r="O20" s="513">
        <v>7</v>
      </c>
      <c r="P20" s="514" t="s">
        <v>327</v>
      </c>
      <c r="Q20" s="514"/>
    </row>
    <row r="21" spans="1:17" x14ac:dyDescent="0.2">
      <c r="A21" s="61" t="s">
        <v>305</v>
      </c>
      <c r="B21" s="8" t="s">
        <v>305</v>
      </c>
      <c r="C21" s="8" t="s">
        <v>2</v>
      </c>
      <c r="D21" s="59" t="s">
        <v>319</v>
      </c>
      <c r="E21" s="11" t="s">
        <v>307</v>
      </c>
      <c r="F21" s="8" t="s">
        <v>308</v>
      </c>
      <c r="G21" s="58" t="s">
        <v>320</v>
      </c>
      <c r="H21" s="58" t="s">
        <v>317</v>
      </c>
      <c r="I21" s="8" t="s">
        <v>325</v>
      </c>
      <c r="J21" s="12" t="s">
        <v>327</v>
      </c>
      <c r="K21" s="12" t="s">
        <v>313</v>
      </c>
      <c r="L21" s="131"/>
      <c r="M21" s="513">
        <v>481</v>
      </c>
      <c r="N21" s="506">
        <v>120.55137844611529</v>
      </c>
      <c r="O21" s="513">
        <v>7</v>
      </c>
      <c r="P21" s="514" t="s">
        <v>327</v>
      </c>
      <c r="Q21" s="514"/>
    </row>
    <row r="22" spans="1:17" x14ac:dyDescent="0.2">
      <c r="A22" s="61" t="s">
        <v>305</v>
      </c>
      <c r="B22" s="8" t="s">
        <v>305</v>
      </c>
      <c r="C22" s="8" t="s">
        <v>2</v>
      </c>
      <c r="D22" s="59" t="s">
        <v>319</v>
      </c>
      <c r="E22" s="11" t="s">
        <v>307</v>
      </c>
      <c r="F22" s="8" t="s">
        <v>308</v>
      </c>
      <c r="G22" s="58" t="s">
        <v>320</v>
      </c>
      <c r="H22" s="58" t="s">
        <v>324</v>
      </c>
      <c r="I22" s="8" t="s">
        <v>325</v>
      </c>
      <c r="J22" s="12" t="s">
        <v>327</v>
      </c>
      <c r="K22" s="12" t="s">
        <v>313</v>
      </c>
      <c r="L22" s="131"/>
      <c r="M22" s="513">
        <v>481</v>
      </c>
      <c r="N22" s="506">
        <v>120.55137844611529</v>
      </c>
      <c r="O22" s="513">
        <v>7</v>
      </c>
      <c r="P22" s="514" t="s">
        <v>327</v>
      </c>
      <c r="Q22" s="514"/>
    </row>
    <row r="23" spans="1:17" ht="13.15" customHeight="1" x14ac:dyDescent="0.2">
      <c r="A23" s="61" t="s">
        <v>305</v>
      </c>
      <c r="B23" s="8" t="s">
        <v>305</v>
      </c>
      <c r="C23" s="8" t="s">
        <v>2</v>
      </c>
      <c r="D23" s="59" t="s">
        <v>319</v>
      </c>
      <c r="E23" s="11" t="s">
        <v>307</v>
      </c>
      <c r="F23" s="8" t="s">
        <v>308</v>
      </c>
      <c r="G23" s="58" t="s">
        <v>320</v>
      </c>
      <c r="H23" s="58" t="s">
        <v>310</v>
      </c>
      <c r="I23" s="8" t="s">
        <v>318</v>
      </c>
      <c r="J23" s="12" t="s">
        <v>322</v>
      </c>
      <c r="K23" s="12" t="s">
        <v>313</v>
      </c>
      <c r="L23" s="702" t="s">
        <v>328</v>
      </c>
      <c r="M23" s="513">
        <v>0</v>
      </c>
      <c r="N23" s="506">
        <v>0</v>
      </c>
      <c r="O23" s="513">
        <v>0</v>
      </c>
      <c r="P23" s="514" t="s">
        <v>322</v>
      </c>
      <c r="Q23" s="514" t="s">
        <v>509</v>
      </c>
    </row>
    <row r="24" spans="1:17" ht="13.15" customHeight="1" x14ac:dyDescent="0.2">
      <c r="A24" s="61" t="s">
        <v>305</v>
      </c>
      <c r="B24" s="8" t="s">
        <v>305</v>
      </c>
      <c r="C24" s="8" t="s">
        <v>2</v>
      </c>
      <c r="D24" s="59" t="s">
        <v>319</v>
      </c>
      <c r="E24" s="11" t="s">
        <v>307</v>
      </c>
      <c r="F24" s="8" t="s">
        <v>308</v>
      </c>
      <c r="G24" s="58" t="s">
        <v>320</v>
      </c>
      <c r="H24" s="58" t="s">
        <v>314</v>
      </c>
      <c r="I24" s="8" t="s">
        <v>318</v>
      </c>
      <c r="J24" s="12" t="s">
        <v>329</v>
      </c>
      <c r="K24" s="12" t="s">
        <v>313</v>
      </c>
      <c r="L24" s="703"/>
      <c r="M24" s="513">
        <v>0</v>
      </c>
      <c r="N24" s="506">
        <v>0</v>
      </c>
      <c r="O24" s="513">
        <v>0</v>
      </c>
      <c r="P24" s="514" t="s">
        <v>329</v>
      </c>
      <c r="Q24" s="514" t="s">
        <v>509</v>
      </c>
    </row>
    <row r="25" spans="1:17" x14ac:dyDescent="0.2">
      <c r="A25" s="61" t="s">
        <v>305</v>
      </c>
      <c r="B25" s="8" t="s">
        <v>305</v>
      </c>
      <c r="C25" s="8" t="s">
        <v>2</v>
      </c>
      <c r="D25" s="59" t="s">
        <v>319</v>
      </c>
      <c r="E25" s="11" t="s">
        <v>307</v>
      </c>
      <c r="F25" s="8" t="s">
        <v>308</v>
      </c>
      <c r="G25" s="58" t="s">
        <v>320</v>
      </c>
      <c r="H25" s="58" t="s">
        <v>316</v>
      </c>
      <c r="I25" s="8" t="s">
        <v>318</v>
      </c>
      <c r="J25" s="12" t="s">
        <v>329</v>
      </c>
      <c r="K25" s="12" t="s">
        <v>313</v>
      </c>
      <c r="L25" s="703"/>
      <c r="M25" s="513">
        <v>0</v>
      </c>
      <c r="N25" s="506">
        <v>0</v>
      </c>
      <c r="O25" s="513">
        <v>0</v>
      </c>
      <c r="P25" s="514" t="s">
        <v>329</v>
      </c>
      <c r="Q25" s="514" t="s">
        <v>509</v>
      </c>
    </row>
    <row r="26" spans="1:17" x14ac:dyDescent="0.2">
      <c r="A26" s="61" t="s">
        <v>305</v>
      </c>
      <c r="B26" s="8" t="s">
        <v>305</v>
      </c>
      <c r="C26" s="8" t="s">
        <v>2</v>
      </c>
      <c r="D26" s="59" t="s">
        <v>319</v>
      </c>
      <c r="E26" s="11" t="s">
        <v>307</v>
      </c>
      <c r="F26" s="8" t="s">
        <v>308</v>
      </c>
      <c r="G26" s="58" t="s">
        <v>320</v>
      </c>
      <c r="H26" s="58" t="s">
        <v>317</v>
      </c>
      <c r="I26" s="8" t="s">
        <v>318</v>
      </c>
      <c r="J26" s="12" t="s">
        <v>329</v>
      </c>
      <c r="K26" s="12" t="s">
        <v>313</v>
      </c>
      <c r="L26" s="703"/>
      <c r="M26" s="513">
        <v>0</v>
      </c>
      <c r="N26" s="506">
        <v>0</v>
      </c>
      <c r="O26" s="513">
        <v>0</v>
      </c>
      <c r="P26" s="514" t="s">
        <v>329</v>
      </c>
      <c r="Q26" s="514" t="s">
        <v>509</v>
      </c>
    </row>
    <row r="27" spans="1:17" x14ac:dyDescent="0.2">
      <c r="A27" s="61" t="s">
        <v>305</v>
      </c>
      <c r="B27" s="8" t="s">
        <v>305</v>
      </c>
      <c r="C27" s="8" t="s">
        <v>2</v>
      </c>
      <c r="D27" s="59" t="s">
        <v>319</v>
      </c>
      <c r="E27" s="11" t="s">
        <v>307</v>
      </c>
      <c r="F27" s="8" t="s">
        <v>308</v>
      </c>
      <c r="G27" s="58" t="s">
        <v>320</v>
      </c>
      <c r="H27" s="58" t="s">
        <v>324</v>
      </c>
      <c r="I27" s="8" t="s">
        <v>318</v>
      </c>
      <c r="J27" s="12" t="s">
        <v>329</v>
      </c>
      <c r="K27" s="12" t="s">
        <v>313</v>
      </c>
      <c r="L27" s="704"/>
      <c r="M27" s="513">
        <v>0</v>
      </c>
      <c r="N27" s="506">
        <v>0</v>
      </c>
      <c r="O27" s="513">
        <v>0</v>
      </c>
      <c r="P27" s="514" t="s">
        <v>329</v>
      </c>
      <c r="Q27" s="514" t="s">
        <v>509</v>
      </c>
    </row>
    <row r="28" spans="1:17" x14ac:dyDescent="0.2">
      <c r="A28" s="61" t="s">
        <v>305</v>
      </c>
      <c r="B28" s="8" t="s">
        <v>305</v>
      </c>
      <c r="C28" s="8" t="s">
        <v>2</v>
      </c>
      <c r="D28" s="59" t="s">
        <v>319</v>
      </c>
      <c r="E28" s="11" t="s">
        <v>307</v>
      </c>
      <c r="F28" s="8" t="s">
        <v>308</v>
      </c>
      <c r="G28" s="58" t="s">
        <v>330</v>
      </c>
      <c r="H28" s="58" t="s">
        <v>310</v>
      </c>
      <c r="I28" s="8" t="s">
        <v>321</v>
      </c>
      <c r="J28" s="12" t="s">
        <v>322</v>
      </c>
      <c r="K28" s="12" t="s">
        <v>313</v>
      </c>
      <c r="L28" s="131"/>
      <c r="M28" s="513">
        <v>486</v>
      </c>
      <c r="N28" s="506">
        <v>240.49999999999997</v>
      </c>
      <c r="O28" s="513">
        <v>5</v>
      </c>
      <c r="P28" s="514" t="s">
        <v>322</v>
      </c>
      <c r="Q28" s="514" t="s">
        <v>512</v>
      </c>
    </row>
    <row r="29" spans="1:17" x14ac:dyDescent="0.2">
      <c r="A29" s="61" t="s">
        <v>305</v>
      </c>
      <c r="B29" s="8" t="s">
        <v>305</v>
      </c>
      <c r="C29" s="8" t="s">
        <v>2</v>
      </c>
      <c r="D29" s="59" t="s">
        <v>319</v>
      </c>
      <c r="E29" s="11" t="s">
        <v>307</v>
      </c>
      <c r="F29" s="8" t="s">
        <v>308</v>
      </c>
      <c r="G29" s="58" t="s">
        <v>330</v>
      </c>
      <c r="H29" s="58" t="s">
        <v>314</v>
      </c>
      <c r="I29" s="8" t="s">
        <v>321</v>
      </c>
      <c r="J29" s="12" t="s">
        <v>331</v>
      </c>
      <c r="K29" s="12" t="s">
        <v>313</v>
      </c>
      <c r="L29" s="131"/>
      <c r="M29" s="513">
        <v>0</v>
      </c>
      <c r="N29" s="506">
        <v>0</v>
      </c>
      <c r="O29" s="513">
        <v>0</v>
      </c>
      <c r="P29" s="514" t="s">
        <v>331</v>
      </c>
      <c r="Q29" s="514" t="s">
        <v>511</v>
      </c>
    </row>
    <row r="30" spans="1:17" x14ac:dyDescent="0.2">
      <c r="A30" s="61" t="s">
        <v>305</v>
      </c>
      <c r="B30" s="8" t="s">
        <v>305</v>
      </c>
      <c r="C30" s="8" t="s">
        <v>2</v>
      </c>
      <c r="D30" s="59" t="s">
        <v>319</v>
      </c>
      <c r="E30" s="11" t="s">
        <v>307</v>
      </c>
      <c r="F30" s="8" t="s">
        <v>308</v>
      </c>
      <c r="G30" s="58" t="s">
        <v>330</v>
      </c>
      <c r="H30" s="58" t="s">
        <v>316</v>
      </c>
      <c r="I30" s="8" t="s">
        <v>321</v>
      </c>
      <c r="J30" s="12" t="s">
        <v>331</v>
      </c>
      <c r="K30" s="12" t="s">
        <v>313</v>
      </c>
      <c r="L30" s="131"/>
      <c r="M30" s="513">
        <v>0</v>
      </c>
      <c r="N30" s="506">
        <v>0</v>
      </c>
      <c r="O30" s="513">
        <v>0</v>
      </c>
      <c r="P30" s="514" t="s">
        <v>331</v>
      </c>
      <c r="Q30" s="514" t="s">
        <v>511</v>
      </c>
    </row>
    <row r="31" spans="1:17" x14ac:dyDescent="0.2">
      <c r="A31" s="61" t="s">
        <v>305</v>
      </c>
      <c r="B31" s="8" t="s">
        <v>305</v>
      </c>
      <c r="C31" s="8" t="s">
        <v>2</v>
      </c>
      <c r="D31" s="59" t="s">
        <v>319</v>
      </c>
      <c r="E31" s="11" t="s">
        <v>307</v>
      </c>
      <c r="F31" s="8" t="s">
        <v>308</v>
      </c>
      <c r="G31" s="58" t="s">
        <v>330</v>
      </c>
      <c r="H31" s="58" t="s">
        <v>317</v>
      </c>
      <c r="I31" s="8" t="s">
        <v>321</v>
      </c>
      <c r="J31" s="12" t="s">
        <v>331</v>
      </c>
      <c r="K31" s="12" t="s">
        <v>313</v>
      </c>
      <c r="L31" s="131"/>
      <c r="M31" s="513">
        <v>0</v>
      </c>
      <c r="N31" s="506">
        <v>0</v>
      </c>
      <c r="O31" s="513">
        <v>0</v>
      </c>
      <c r="P31" s="514" t="s">
        <v>331</v>
      </c>
      <c r="Q31" s="514" t="s">
        <v>511</v>
      </c>
    </row>
    <row r="32" spans="1:17" x14ac:dyDescent="0.2">
      <c r="A32" s="61" t="s">
        <v>305</v>
      </c>
      <c r="B32" s="8" t="s">
        <v>305</v>
      </c>
      <c r="C32" s="8" t="s">
        <v>2</v>
      </c>
      <c r="D32" s="59" t="s">
        <v>319</v>
      </c>
      <c r="E32" s="11" t="s">
        <v>307</v>
      </c>
      <c r="F32" s="8" t="s">
        <v>308</v>
      </c>
      <c r="G32" s="58" t="s">
        <v>330</v>
      </c>
      <c r="H32" s="58" t="s">
        <v>324</v>
      </c>
      <c r="I32" s="8" t="s">
        <v>321</v>
      </c>
      <c r="J32" s="12" t="s">
        <v>331</v>
      </c>
      <c r="K32" s="12" t="s">
        <v>313</v>
      </c>
      <c r="L32" s="131"/>
      <c r="M32" s="513">
        <v>0</v>
      </c>
      <c r="N32" s="506">
        <v>0</v>
      </c>
      <c r="O32" s="513">
        <v>0</v>
      </c>
      <c r="P32" s="514" t="s">
        <v>331</v>
      </c>
      <c r="Q32" s="514" t="s">
        <v>511</v>
      </c>
    </row>
    <row r="33" spans="1:17" x14ac:dyDescent="0.2">
      <c r="A33" s="61" t="s">
        <v>305</v>
      </c>
      <c r="B33" s="8" t="s">
        <v>305</v>
      </c>
      <c r="C33" s="8" t="s">
        <v>2</v>
      </c>
      <c r="D33" s="59" t="s">
        <v>319</v>
      </c>
      <c r="E33" s="11" t="s">
        <v>307</v>
      </c>
      <c r="F33" s="8" t="s">
        <v>308</v>
      </c>
      <c r="G33" s="58" t="s">
        <v>330</v>
      </c>
      <c r="H33" s="58" t="s">
        <v>310</v>
      </c>
      <c r="I33" s="8" t="s">
        <v>325</v>
      </c>
      <c r="J33" s="12" t="s">
        <v>326</v>
      </c>
      <c r="K33" s="12" t="s">
        <v>313</v>
      </c>
      <c r="L33" s="131"/>
      <c r="M33" s="513">
        <v>5582</v>
      </c>
      <c r="N33" s="506">
        <v>101.63888888888889</v>
      </c>
      <c r="O33" s="513">
        <v>52</v>
      </c>
      <c r="P33" s="514" t="s">
        <v>326</v>
      </c>
      <c r="Q33" s="514"/>
    </row>
    <row r="34" spans="1:17" x14ac:dyDescent="0.2">
      <c r="A34" s="61" t="s">
        <v>305</v>
      </c>
      <c r="B34" s="8" t="s">
        <v>305</v>
      </c>
      <c r="C34" s="8" t="s">
        <v>2</v>
      </c>
      <c r="D34" s="59" t="s">
        <v>319</v>
      </c>
      <c r="E34" s="11" t="s">
        <v>307</v>
      </c>
      <c r="F34" s="8" t="s">
        <v>308</v>
      </c>
      <c r="G34" s="58" t="s">
        <v>330</v>
      </c>
      <c r="H34" s="58" t="s">
        <v>314</v>
      </c>
      <c r="I34" s="8" t="s">
        <v>325</v>
      </c>
      <c r="J34" s="12" t="s">
        <v>327</v>
      </c>
      <c r="K34" s="12" t="s">
        <v>313</v>
      </c>
      <c r="L34" s="131"/>
      <c r="M34" s="513">
        <v>1815</v>
      </c>
      <c r="N34" s="506">
        <v>104.6875</v>
      </c>
      <c r="O34" s="513">
        <v>40</v>
      </c>
      <c r="P34" s="514" t="s">
        <v>327</v>
      </c>
      <c r="Q34" s="514"/>
    </row>
    <row r="35" spans="1:17" x14ac:dyDescent="0.2">
      <c r="A35" s="61" t="s">
        <v>305</v>
      </c>
      <c r="B35" s="8" t="s">
        <v>305</v>
      </c>
      <c r="C35" s="8" t="s">
        <v>2</v>
      </c>
      <c r="D35" s="59" t="s">
        <v>319</v>
      </c>
      <c r="E35" s="11" t="s">
        <v>307</v>
      </c>
      <c r="F35" s="8" t="s">
        <v>308</v>
      </c>
      <c r="G35" s="58" t="s">
        <v>330</v>
      </c>
      <c r="H35" s="58" t="s">
        <v>316</v>
      </c>
      <c r="I35" s="8" t="s">
        <v>325</v>
      </c>
      <c r="J35" s="12" t="s">
        <v>327</v>
      </c>
      <c r="K35" s="12" t="s">
        <v>313</v>
      </c>
      <c r="L35" s="131"/>
      <c r="M35" s="513">
        <v>1815</v>
      </c>
      <c r="N35" s="506">
        <v>104.6875</v>
      </c>
      <c r="O35" s="513">
        <v>40</v>
      </c>
      <c r="P35" s="514" t="s">
        <v>327</v>
      </c>
      <c r="Q35" s="514"/>
    </row>
    <row r="36" spans="1:17" x14ac:dyDescent="0.2">
      <c r="A36" s="61" t="s">
        <v>305</v>
      </c>
      <c r="B36" s="8" t="s">
        <v>305</v>
      </c>
      <c r="C36" s="8" t="s">
        <v>2</v>
      </c>
      <c r="D36" s="59" t="s">
        <v>319</v>
      </c>
      <c r="E36" s="11" t="s">
        <v>307</v>
      </c>
      <c r="F36" s="8" t="s">
        <v>308</v>
      </c>
      <c r="G36" s="58" t="s">
        <v>330</v>
      </c>
      <c r="H36" s="58" t="s">
        <v>317</v>
      </c>
      <c r="I36" s="8" t="s">
        <v>325</v>
      </c>
      <c r="J36" s="12" t="s">
        <v>327</v>
      </c>
      <c r="K36" s="12" t="s">
        <v>313</v>
      </c>
      <c r="L36" s="131"/>
      <c r="M36" s="513">
        <v>1815</v>
      </c>
      <c r="N36" s="506">
        <v>104.6875</v>
      </c>
      <c r="O36" s="513">
        <v>40</v>
      </c>
      <c r="P36" s="514" t="s">
        <v>327</v>
      </c>
      <c r="Q36" s="514"/>
    </row>
    <row r="37" spans="1:17" x14ac:dyDescent="0.2">
      <c r="A37" s="61" t="s">
        <v>305</v>
      </c>
      <c r="B37" s="8" t="s">
        <v>305</v>
      </c>
      <c r="C37" s="8" t="s">
        <v>2</v>
      </c>
      <c r="D37" s="59" t="s">
        <v>319</v>
      </c>
      <c r="E37" s="11" t="s">
        <v>307</v>
      </c>
      <c r="F37" s="8" t="s">
        <v>308</v>
      </c>
      <c r="G37" s="58" t="s">
        <v>330</v>
      </c>
      <c r="H37" s="58" t="s">
        <v>324</v>
      </c>
      <c r="I37" s="8" t="s">
        <v>325</v>
      </c>
      <c r="J37" s="12" t="s">
        <v>327</v>
      </c>
      <c r="K37" s="12" t="s">
        <v>313</v>
      </c>
      <c r="L37" s="131"/>
      <c r="M37" s="513">
        <v>1815</v>
      </c>
      <c r="N37" s="506">
        <v>104.6875</v>
      </c>
      <c r="O37" s="513">
        <v>40</v>
      </c>
      <c r="P37" s="514" t="s">
        <v>327</v>
      </c>
      <c r="Q37" s="514"/>
    </row>
    <row r="38" spans="1:17" ht="13.15" customHeight="1" x14ac:dyDescent="0.2">
      <c r="A38" s="61" t="s">
        <v>305</v>
      </c>
      <c r="B38" s="8" t="s">
        <v>305</v>
      </c>
      <c r="C38" s="8" t="s">
        <v>2</v>
      </c>
      <c r="D38" s="59" t="s">
        <v>319</v>
      </c>
      <c r="E38" s="11" t="s">
        <v>307</v>
      </c>
      <c r="F38" s="8" t="s">
        <v>308</v>
      </c>
      <c r="G38" s="58" t="s">
        <v>330</v>
      </c>
      <c r="H38" s="58" t="s">
        <v>310</v>
      </c>
      <c r="I38" s="8" t="s">
        <v>318</v>
      </c>
      <c r="J38" s="12" t="s">
        <v>322</v>
      </c>
      <c r="K38" s="12" t="s">
        <v>313</v>
      </c>
      <c r="L38" s="702" t="s">
        <v>332</v>
      </c>
      <c r="M38" s="513">
        <v>23319</v>
      </c>
      <c r="N38" s="506">
        <v>92.446449763644964</v>
      </c>
      <c r="O38" s="513">
        <v>170</v>
      </c>
      <c r="P38" s="514" t="s">
        <v>322</v>
      </c>
      <c r="Q38" s="514"/>
    </row>
    <row r="39" spans="1:17" x14ac:dyDescent="0.2">
      <c r="A39" s="61" t="s">
        <v>305</v>
      </c>
      <c r="B39" s="8" t="s">
        <v>305</v>
      </c>
      <c r="C39" s="8" t="s">
        <v>2</v>
      </c>
      <c r="D39" s="59" t="s">
        <v>319</v>
      </c>
      <c r="E39" s="11" t="s">
        <v>307</v>
      </c>
      <c r="F39" s="8" t="s">
        <v>308</v>
      </c>
      <c r="G39" s="58" t="s">
        <v>330</v>
      </c>
      <c r="H39" s="58" t="s">
        <v>314</v>
      </c>
      <c r="I39" s="8" t="s">
        <v>318</v>
      </c>
      <c r="J39" s="12" t="s">
        <v>329</v>
      </c>
      <c r="K39" s="12" t="s">
        <v>313</v>
      </c>
      <c r="L39" s="703"/>
      <c r="M39" s="513">
        <v>2895</v>
      </c>
      <c r="N39" s="506">
        <v>142.68112370625926</v>
      </c>
      <c r="O39" s="513">
        <v>142</v>
      </c>
      <c r="P39" s="514" t="s">
        <v>329</v>
      </c>
      <c r="Q39" s="514"/>
    </row>
    <row r="40" spans="1:17" x14ac:dyDescent="0.2">
      <c r="A40" s="61" t="s">
        <v>305</v>
      </c>
      <c r="B40" s="8" t="s">
        <v>305</v>
      </c>
      <c r="C40" s="8" t="s">
        <v>2</v>
      </c>
      <c r="D40" s="59" t="s">
        <v>319</v>
      </c>
      <c r="E40" s="11" t="s">
        <v>307</v>
      </c>
      <c r="F40" s="8" t="s">
        <v>308</v>
      </c>
      <c r="G40" s="58" t="s">
        <v>330</v>
      </c>
      <c r="H40" s="58" t="s">
        <v>316</v>
      </c>
      <c r="I40" s="8" t="s">
        <v>318</v>
      </c>
      <c r="J40" s="12" t="s">
        <v>329</v>
      </c>
      <c r="K40" s="12" t="s">
        <v>313</v>
      </c>
      <c r="L40" s="703"/>
      <c r="M40" s="513">
        <v>2895</v>
      </c>
      <c r="N40" s="506">
        <v>142.68112370625926</v>
      </c>
      <c r="O40" s="513">
        <v>142</v>
      </c>
      <c r="P40" s="514" t="s">
        <v>329</v>
      </c>
      <c r="Q40" s="514"/>
    </row>
    <row r="41" spans="1:17" x14ac:dyDescent="0.2">
      <c r="A41" s="61" t="s">
        <v>305</v>
      </c>
      <c r="B41" s="8" t="s">
        <v>305</v>
      </c>
      <c r="C41" s="8" t="s">
        <v>2</v>
      </c>
      <c r="D41" s="59" t="s">
        <v>319</v>
      </c>
      <c r="E41" s="11" t="s">
        <v>307</v>
      </c>
      <c r="F41" s="8" t="s">
        <v>308</v>
      </c>
      <c r="G41" s="58" t="s">
        <v>330</v>
      </c>
      <c r="H41" s="58" t="s">
        <v>317</v>
      </c>
      <c r="I41" s="8" t="s">
        <v>318</v>
      </c>
      <c r="J41" s="12" t="s">
        <v>329</v>
      </c>
      <c r="K41" s="12" t="s">
        <v>313</v>
      </c>
      <c r="L41" s="703"/>
      <c r="M41" s="513">
        <v>2895</v>
      </c>
      <c r="N41" s="506">
        <v>142.68112370625926</v>
      </c>
      <c r="O41" s="513">
        <v>142</v>
      </c>
      <c r="P41" s="514" t="s">
        <v>329</v>
      </c>
      <c r="Q41" s="514"/>
    </row>
    <row r="42" spans="1:17" x14ac:dyDescent="0.2">
      <c r="A42" s="61" t="s">
        <v>305</v>
      </c>
      <c r="B42" s="8" t="s">
        <v>305</v>
      </c>
      <c r="C42" s="8" t="s">
        <v>2</v>
      </c>
      <c r="D42" s="59" t="s">
        <v>319</v>
      </c>
      <c r="E42" s="11" t="s">
        <v>307</v>
      </c>
      <c r="F42" s="8" t="s">
        <v>308</v>
      </c>
      <c r="G42" s="58" t="s">
        <v>330</v>
      </c>
      <c r="H42" s="58" t="s">
        <v>324</v>
      </c>
      <c r="I42" s="8" t="s">
        <v>318</v>
      </c>
      <c r="J42" s="12" t="s">
        <v>329</v>
      </c>
      <c r="K42" s="12" t="s">
        <v>313</v>
      </c>
      <c r="L42" s="704"/>
      <c r="M42" s="513">
        <v>2895</v>
      </c>
      <c r="N42" s="506">
        <v>142.68112370625926</v>
      </c>
      <c r="O42" s="513">
        <v>142</v>
      </c>
      <c r="P42" s="514" t="s">
        <v>329</v>
      </c>
      <c r="Q42" s="514"/>
    </row>
    <row r="43" spans="1:17" x14ac:dyDescent="0.2">
      <c r="A43" s="61" t="s">
        <v>305</v>
      </c>
      <c r="B43" s="8" t="s">
        <v>305</v>
      </c>
      <c r="C43" s="8" t="s">
        <v>2</v>
      </c>
      <c r="D43" s="59" t="s">
        <v>333</v>
      </c>
      <c r="E43" s="11" t="s">
        <v>307</v>
      </c>
      <c r="F43" s="8" t="s">
        <v>308</v>
      </c>
      <c r="G43" s="58" t="s">
        <v>320</v>
      </c>
      <c r="H43" s="58" t="s">
        <v>310</v>
      </c>
      <c r="I43" s="8" t="s">
        <v>321</v>
      </c>
      <c r="J43" s="12" t="s">
        <v>334</v>
      </c>
      <c r="K43" s="12" t="s">
        <v>313</v>
      </c>
      <c r="L43" s="131"/>
      <c r="M43" s="513">
        <v>13</v>
      </c>
      <c r="N43" s="506">
        <v>100</v>
      </c>
      <c r="O43" s="513">
        <v>3</v>
      </c>
      <c r="P43" s="514" t="s">
        <v>334</v>
      </c>
      <c r="Q43" s="672" t="s">
        <v>1087</v>
      </c>
    </row>
    <row r="44" spans="1:17" x14ac:dyDescent="0.2">
      <c r="A44" s="61" t="s">
        <v>305</v>
      </c>
      <c r="B44" s="8" t="s">
        <v>305</v>
      </c>
      <c r="C44" s="8" t="s">
        <v>2</v>
      </c>
      <c r="D44" s="59" t="s">
        <v>333</v>
      </c>
      <c r="E44" s="11" t="s">
        <v>307</v>
      </c>
      <c r="F44" s="8" t="s">
        <v>308</v>
      </c>
      <c r="G44" s="58" t="s">
        <v>320</v>
      </c>
      <c r="H44" s="58" t="s">
        <v>314</v>
      </c>
      <c r="I44" s="8" t="s">
        <v>321</v>
      </c>
      <c r="J44" s="12" t="s">
        <v>335</v>
      </c>
      <c r="K44" s="12" t="s">
        <v>313</v>
      </c>
      <c r="L44" s="131"/>
      <c r="M44" s="513">
        <v>0</v>
      </c>
      <c r="N44" s="506">
        <v>0</v>
      </c>
      <c r="O44" s="513">
        <v>0</v>
      </c>
      <c r="P44" s="514" t="s">
        <v>335</v>
      </c>
      <c r="Q44" s="514" t="s">
        <v>1039</v>
      </c>
    </row>
    <row r="45" spans="1:17" x14ac:dyDescent="0.2">
      <c r="A45" s="61" t="s">
        <v>305</v>
      </c>
      <c r="B45" s="8" t="s">
        <v>305</v>
      </c>
      <c r="C45" s="8" t="s">
        <v>2</v>
      </c>
      <c r="D45" s="59" t="s">
        <v>333</v>
      </c>
      <c r="E45" s="11" t="s">
        <v>307</v>
      </c>
      <c r="F45" s="8" t="s">
        <v>308</v>
      </c>
      <c r="G45" s="58" t="s">
        <v>320</v>
      </c>
      <c r="H45" s="58" t="s">
        <v>316</v>
      </c>
      <c r="I45" s="8" t="s">
        <v>321</v>
      </c>
      <c r="J45" s="12" t="s">
        <v>335</v>
      </c>
      <c r="K45" s="12" t="s">
        <v>313</v>
      </c>
      <c r="L45" s="131"/>
      <c r="M45" s="513">
        <v>0</v>
      </c>
      <c r="N45" s="506">
        <v>0</v>
      </c>
      <c r="O45" s="513">
        <v>0</v>
      </c>
      <c r="P45" s="514" t="s">
        <v>335</v>
      </c>
      <c r="Q45" s="514" t="s">
        <v>1039</v>
      </c>
    </row>
    <row r="46" spans="1:17" x14ac:dyDescent="0.2">
      <c r="A46" s="61" t="s">
        <v>305</v>
      </c>
      <c r="B46" s="8" t="s">
        <v>305</v>
      </c>
      <c r="C46" s="8" t="s">
        <v>2</v>
      </c>
      <c r="D46" s="59" t="s">
        <v>333</v>
      </c>
      <c r="E46" s="11" t="s">
        <v>307</v>
      </c>
      <c r="F46" s="8" t="s">
        <v>308</v>
      </c>
      <c r="G46" s="58" t="s">
        <v>320</v>
      </c>
      <c r="H46" s="58" t="s">
        <v>317</v>
      </c>
      <c r="I46" s="8" t="s">
        <v>321</v>
      </c>
      <c r="J46" s="12" t="s">
        <v>335</v>
      </c>
      <c r="K46" s="12" t="s">
        <v>313</v>
      </c>
      <c r="L46" s="131"/>
      <c r="M46" s="513">
        <v>0</v>
      </c>
      <c r="N46" s="506">
        <v>0</v>
      </c>
      <c r="O46" s="513">
        <v>0</v>
      </c>
      <c r="P46" s="514" t="s">
        <v>335</v>
      </c>
      <c r="Q46" s="514" t="s">
        <v>1039</v>
      </c>
    </row>
    <row r="47" spans="1:17" x14ac:dyDescent="0.2">
      <c r="A47" s="61" t="s">
        <v>305</v>
      </c>
      <c r="B47" s="8" t="s">
        <v>305</v>
      </c>
      <c r="C47" s="8" t="s">
        <v>2</v>
      </c>
      <c r="D47" s="59" t="s">
        <v>333</v>
      </c>
      <c r="E47" s="11" t="s">
        <v>307</v>
      </c>
      <c r="F47" s="8" t="s">
        <v>308</v>
      </c>
      <c r="G47" s="58" t="s">
        <v>320</v>
      </c>
      <c r="H47" s="58" t="s">
        <v>324</v>
      </c>
      <c r="I47" s="8" t="s">
        <v>321</v>
      </c>
      <c r="J47" s="12" t="s">
        <v>335</v>
      </c>
      <c r="K47" s="12" t="s">
        <v>313</v>
      </c>
      <c r="L47" s="131"/>
      <c r="M47" s="513">
        <v>0</v>
      </c>
      <c r="N47" s="506">
        <v>0</v>
      </c>
      <c r="O47" s="513">
        <v>0</v>
      </c>
      <c r="P47" s="514" t="s">
        <v>335</v>
      </c>
      <c r="Q47" s="514" t="s">
        <v>1039</v>
      </c>
    </row>
    <row r="48" spans="1:17" x14ac:dyDescent="0.2">
      <c r="A48" s="61" t="s">
        <v>305</v>
      </c>
      <c r="B48" s="8" t="s">
        <v>305</v>
      </c>
      <c r="C48" s="8" t="s">
        <v>2</v>
      </c>
      <c r="D48" s="59" t="s">
        <v>333</v>
      </c>
      <c r="E48" s="11" t="s">
        <v>307</v>
      </c>
      <c r="F48" s="8" t="s">
        <v>308</v>
      </c>
      <c r="G48" s="58" t="s">
        <v>320</v>
      </c>
      <c r="H48" s="58" t="s">
        <v>310</v>
      </c>
      <c r="I48" s="8" t="s">
        <v>325</v>
      </c>
      <c r="J48" s="12" t="s">
        <v>336</v>
      </c>
      <c r="K48" s="12" t="s">
        <v>313</v>
      </c>
      <c r="L48" s="131"/>
      <c r="M48" s="513">
        <v>123</v>
      </c>
      <c r="N48" s="506">
        <v>110.00000000000001</v>
      </c>
      <c r="O48" s="513">
        <v>1</v>
      </c>
      <c r="P48" s="514" t="s">
        <v>336</v>
      </c>
      <c r="Q48" s="514"/>
    </row>
    <row r="49" spans="1:17" x14ac:dyDescent="0.2">
      <c r="A49" s="61" t="s">
        <v>305</v>
      </c>
      <c r="B49" s="8" t="s">
        <v>305</v>
      </c>
      <c r="C49" s="8" t="s">
        <v>2</v>
      </c>
      <c r="D49" s="59" t="s">
        <v>333</v>
      </c>
      <c r="E49" s="11" t="s">
        <v>307</v>
      </c>
      <c r="F49" s="8" t="s">
        <v>308</v>
      </c>
      <c r="G49" s="58" t="s">
        <v>320</v>
      </c>
      <c r="H49" s="58" t="s">
        <v>314</v>
      </c>
      <c r="I49" s="8" t="s">
        <v>325</v>
      </c>
      <c r="J49" s="12" t="s">
        <v>337</v>
      </c>
      <c r="K49" s="12" t="s">
        <v>313</v>
      </c>
      <c r="L49" s="131"/>
      <c r="M49" s="513">
        <v>66</v>
      </c>
      <c r="N49" s="506">
        <v>117.85714285714286</v>
      </c>
      <c r="O49" s="513">
        <v>1</v>
      </c>
      <c r="P49" s="514" t="s">
        <v>337</v>
      </c>
      <c r="Q49" s="514"/>
    </row>
    <row r="50" spans="1:17" x14ac:dyDescent="0.2">
      <c r="A50" s="61" t="s">
        <v>305</v>
      </c>
      <c r="B50" s="8" t="s">
        <v>305</v>
      </c>
      <c r="C50" s="8" t="s">
        <v>2</v>
      </c>
      <c r="D50" s="59" t="s">
        <v>333</v>
      </c>
      <c r="E50" s="11" t="s">
        <v>307</v>
      </c>
      <c r="F50" s="8" t="s">
        <v>308</v>
      </c>
      <c r="G50" s="58" t="s">
        <v>320</v>
      </c>
      <c r="H50" s="58" t="s">
        <v>316</v>
      </c>
      <c r="I50" s="8" t="s">
        <v>325</v>
      </c>
      <c r="J50" s="12" t="s">
        <v>337</v>
      </c>
      <c r="K50" s="12" t="s">
        <v>313</v>
      </c>
      <c r="L50" s="131"/>
      <c r="M50" s="513">
        <v>66</v>
      </c>
      <c r="N50" s="506">
        <v>117.85714285714286</v>
      </c>
      <c r="O50" s="513">
        <v>1</v>
      </c>
      <c r="P50" s="514" t="s">
        <v>337</v>
      </c>
      <c r="Q50" s="514"/>
    </row>
    <row r="51" spans="1:17" x14ac:dyDescent="0.2">
      <c r="A51" s="61" t="s">
        <v>305</v>
      </c>
      <c r="B51" s="8" t="s">
        <v>305</v>
      </c>
      <c r="C51" s="8" t="s">
        <v>2</v>
      </c>
      <c r="D51" s="59" t="s">
        <v>333</v>
      </c>
      <c r="E51" s="11" t="s">
        <v>307</v>
      </c>
      <c r="F51" s="8" t="s">
        <v>308</v>
      </c>
      <c r="G51" s="58" t="s">
        <v>320</v>
      </c>
      <c r="H51" s="58" t="s">
        <v>317</v>
      </c>
      <c r="I51" s="8" t="s">
        <v>325</v>
      </c>
      <c r="J51" s="12" t="s">
        <v>337</v>
      </c>
      <c r="K51" s="12" t="s">
        <v>313</v>
      </c>
      <c r="L51" s="131"/>
      <c r="M51" s="513">
        <v>66</v>
      </c>
      <c r="N51" s="506">
        <v>117.85714285714286</v>
      </c>
      <c r="O51" s="513">
        <v>1</v>
      </c>
      <c r="P51" s="514" t="s">
        <v>337</v>
      </c>
      <c r="Q51" s="514"/>
    </row>
    <row r="52" spans="1:17" x14ac:dyDescent="0.2">
      <c r="A52" s="61" t="s">
        <v>305</v>
      </c>
      <c r="B52" s="8" t="s">
        <v>305</v>
      </c>
      <c r="C52" s="8" t="s">
        <v>2</v>
      </c>
      <c r="D52" s="59" t="s">
        <v>333</v>
      </c>
      <c r="E52" s="11" t="s">
        <v>307</v>
      </c>
      <c r="F52" s="8" t="s">
        <v>308</v>
      </c>
      <c r="G52" s="58" t="s">
        <v>320</v>
      </c>
      <c r="H52" s="58" t="s">
        <v>324</v>
      </c>
      <c r="I52" s="8" t="s">
        <v>325</v>
      </c>
      <c r="J52" s="12" t="s">
        <v>337</v>
      </c>
      <c r="K52" s="12" t="s">
        <v>313</v>
      </c>
      <c r="L52" s="131"/>
      <c r="M52" s="513">
        <v>66</v>
      </c>
      <c r="N52" s="506">
        <v>117.85714285714286</v>
      </c>
      <c r="O52" s="513">
        <v>1</v>
      </c>
      <c r="P52" s="514" t="s">
        <v>337</v>
      </c>
      <c r="Q52" s="514"/>
    </row>
    <row r="53" spans="1:17" ht="13.15" customHeight="1" x14ac:dyDescent="0.2">
      <c r="A53" s="61" t="s">
        <v>305</v>
      </c>
      <c r="B53" s="8" t="s">
        <v>305</v>
      </c>
      <c r="C53" s="8" t="s">
        <v>2</v>
      </c>
      <c r="D53" s="59" t="s">
        <v>333</v>
      </c>
      <c r="E53" s="11" t="s">
        <v>307</v>
      </c>
      <c r="F53" s="8" t="s">
        <v>308</v>
      </c>
      <c r="G53" s="58" t="s">
        <v>320</v>
      </c>
      <c r="H53" s="58" t="s">
        <v>310</v>
      </c>
      <c r="I53" s="8" t="s">
        <v>318</v>
      </c>
      <c r="J53" s="12" t="s">
        <v>334</v>
      </c>
      <c r="K53" s="12" t="s">
        <v>313</v>
      </c>
      <c r="L53" s="702" t="s">
        <v>332</v>
      </c>
      <c r="M53" s="513">
        <v>0</v>
      </c>
      <c r="N53" s="506">
        <v>0</v>
      </c>
      <c r="O53" s="513">
        <v>0</v>
      </c>
      <c r="P53" s="514" t="s">
        <v>334</v>
      </c>
      <c r="Q53" s="514" t="s">
        <v>509</v>
      </c>
    </row>
    <row r="54" spans="1:17" x14ac:dyDescent="0.2">
      <c r="A54" s="61" t="s">
        <v>305</v>
      </c>
      <c r="B54" s="8" t="s">
        <v>305</v>
      </c>
      <c r="C54" s="8" t="s">
        <v>2</v>
      </c>
      <c r="D54" s="59" t="s">
        <v>333</v>
      </c>
      <c r="E54" s="11" t="s">
        <v>307</v>
      </c>
      <c r="F54" s="8" t="s">
        <v>308</v>
      </c>
      <c r="G54" s="58" t="s">
        <v>320</v>
      </c>
      <c r="H54" s="58" t="s">
        <v>314</v>
      </c>
      <c r="I54" s="8" t="s">
        <v>318</v>
      </c>
      <c r="J54" s="12" t="s">
        <v>335</v>
      </c>
      <c r="K54" s="12" t="s">
        <v>313</v>
      </c>
      <c r="L54" s="703"/>
      <c r="M54" s="513">
        <v>0</v>
      </c>
      <c r="N54" s="506">
        <v>0</v>
      </c>
      <c r="O54" s="513">
        <v>0</v>
      </c>
      <c r="P54" s="514" t="s">
        <v>335</v>
      </c>
      <c r="Q54" s="514" t="s">
        <v>509</v>
      </c>
    </row>
    <row r="55" spans="1:17" x14ac:dyDescent="0.2">
      <c r="A55" s="61" t="s">
        <v>305</v>
      </c>
      <c r="B55" s="8" t="s">
        <v>305</v>
      </c>
      <c r="C55" s="8" t="s">
        <v>2</v>
      </c>
      <c r="D55" s="59" t="s">
        <v>333</v>
      </c>
      <c r="E55" s="11" t="s">
        <v>307</v>
      </c>
      <c r="F55" s="8" t="s">
        <v>308</v>
      </c>
      <c r="G55" s="58" t="s">
        <v>320</v>
      </c>
      <c r="H55" s="58" t="s">
        <v>316</v>
      </c>
      <c r="I55" s="8" t="s">
        <v>318</v>
      </c>
      <c r="J55" s="12" t="s">
        <v>335</v>
      </c>
      <c r="K55" s="12" t="s">
        <v>313</v>
      </c>
      <c r="L55" s="703"/>
      <c r="M55" s="513">
        <v>0</v>
      </c>
      <c r="N55" s="506">
        <v>0</v>
      </c>
      <c r="O55" s="513">
        <v>0</v>
      </c>
      <c r="P55" s="514" t="s">
        <v>335</v>
      </c>
      <c r="Q55" s="514" t="s">
        <v>509</v>
      </c>
    </row>
    <row r="56" spans="1:17" x14ac:dyDescent="0.2">
      <c r="A56" s="61" t="s">
        <v>305</v>
      </c>
      <c r="B56" s="8" t="s">
        <v>305</v>
      </c>
      <c r="C56" s="8" t="s">
        <v>2</v>
      </c>
      <c r="D56" s="59" t="s">
        <v>333</v>
      </c>
      <c r="E56" s="11" t="s">
        <v>307</v>
      </c>
      <c r="F56" s="8" t="s">
        <v>308</v>
      </c>
      <c r="G56" s="58" t="s">
        <v>320</v>
      </c>
      <c r="H56" s="58" t="s">
        <v>317</v>
      </c>
      <c r="I56" s="8" t="s">
        <v>318</v>
      </c>
      <c r="J56" s="12" t="s">
        <v>335</v>
      </c>
      <c r="K56" s="12" t="s">
        <v>313</v>
      </c>
      <c r="L56" s="703"/>
      <c r="M56" s="513">
        <v>0</v>
      </c>
      <c r="N56" s="506">
        <v>0</v>
      </c>
      <c r="O56" s="513">
        <v>0</v>
      </c>
      <c r="P56" s="514" t="s">
        <v>335</v>
      </c>
      <c r="Q56" s="514" t="s">
        <v>509</v>
      </c>
    </row>
    <row r="57" spans="1:17" x14ac:dyDescent="0.2">
      <c r="A57" s="61" t="s">
        <v>305</v>
      </c>
      <c r="B57" s="8" t="s">
        <v>305</v>
      </c>
      <c r="C57" s="8" t="s">
        <v>2</v>
      </c>
      <c r="D57" s="59" t="s">
        <v>333</v>
      </c>
      <c r="E57" s="11" t="s">
        <v>307</v>
      </c>
      <c r="F57" s="8" t="s">
        <v>308</v>
      </c>
      <c r="G57" s="58" t="s">
        <v>320</v>
      </c>
      <c r="H57" s="58" t="s">
        <v>324</v>
      </c>
      <c r="I57" s="8" t="s">
        <v>318</v>
      </c>
      <c r="J57" s="12" t="s">
        <v>335</v>
      </c>
      <c r="K57" s="12" t="s">
        <v>313</v>
      </c>
      <c r="L57" s="704"/>
      <c r="M57" s="513">
        <v>0</v>
      </c>
      <c r="N57" s="506">
        <v>0</v>
      </c>
      <c r="O57" s="513">
        <v>0</v>
      </c>
      <c r="P57" s="514" t="s">
        <v>335</v>
      </c>
      <c r="Q57" s="514" t="s">
        <v>509</v>
      </c>
    </row>
    <row r="58" spans="1:17" x14ac:dyDescent="0.2">
      <c r="A58" s="61" t="s">
        <v>305</v>
      </c>
      <c r="B58" s="8" t="s">
        <v>305</v>
      </c>
      <c r="C58" s="8" t="s">
        <v>2</v>
      </c>
      <c r="D58" s="59" t="s">
        <v>333</v>
      </c>
      <c r="E58" s="11" t="s">
        <v>307</v>
      </c>
      <c r="F58" s="8" t="s">
        <v>308</v>
      </c>
      <c r="G58" s="58" t="s">
        <v>338</v>
      </c>
      <c r="H58" s="58" t="s">
        <v>310</v>
      </c>
      <c r="I58" s="8" t="s">
        <v>321</v>
      </c>
      <c r="J58" s="12" t="s">
        <v>334</v>
      </c>
      <c r="K58" s="12" t="s">
        <v>313</v>
      </c>
      <c r="L58" s="131"/>
      <c r="M58" s="513">
        <v>82</v>
      </c>
      <c r="N58" s="506">
        <v>100</v>
      </c>
      <c r="O58" s="513">
        <v>5</v>
      </c>
      <c r="P58" s="514" t="s">
        <v>334</v>
      </c>
      <c r="Q58" s="514" t="s">
        <v>1040</v>
      </c>
    </row>
    <row r="59" spans="1:17" x14ac:dyDescent="0.2">
      <c r="A59" s="61" t="s">
        <v>305</v>
      </c>
      <c r="B59" s="8" t="s">
        <v>305</v>
      </c>
      <c r="C59" s="8" t="s">
        <v>2</v>
      </c>
      <c r="D59" s="59" t="s">
        <v>333</v>
      </c>
      <c r="E59" s="11" t="s">
        <v>307</v>
      </c>
      <c r="F59" s="8" t="s">
        <v>308</v>
      </c>
      <c r="G59" s="58" t="s">
        <v>338</v>
      </c>
      <c r="H59" s="58" t="s">
        <v>314</v>
      </c>
      <c r="I59" s="8" t="s">
        <v>321</v>
      </c>
      <c r="J59" s="12" t="s">
        <v>335</v>
      </c>
      <c r="K59" s="12" t="s">
        <v>313</v>
      </c>
      <c r="L59" s="131"/>
      <c r="M59" s="513">
        <v>0</v>
      </c>
      <c r="N59" s="506">
        <v>0</v>
      </c>
      <c r="O59" s="513">
        <v>0</v>
      </c>
      <c r="P59" s="514" t="s">
        <v>335</v>
      </c>
      <c r="Q59" s="514" t="s">
        <v>1041</v>
      </c>
    </row>
    <row r="60" spans="1:17" x14ac:dyDescent="0.2">
      <c r="A60" s="61" t="s">
        <v>305</v>
      </c>
      <c r="B60" s="8" t="s">
        <v>305</v>
      </c>
      <c r="C60" s="8" t="s">
        <v>2</v>
      </c>
      <c r="D60" s="59" t="s">
        <v>333</v>
      </c>
      <c r="E60" s="11" t="s">
        <v>307</v>
      </c>
      <c r="F60" s="8" t="s">
        <v>308</v>
      </c>
      <c r="G60" s="58" t="s">
        <v>338</v>
      </c>
      <c r="H60" s="58" t="s">
        <v>316</v>
      </c>
      <c r="I60" s="8" t="s">
        <v>321</v>
      </c>
      <c r="J60" s="12" t="s">
        <v>335</v>
      </c>
      <c r="K60" s="12" t="s">
        <v>313</v>
      </c>
      <c r="L60" s="131"/>
      <c r="M60" s="513">
        <v>0</v>
      </c>
      <c r="N60" s="506">
        <v>0</v>
      </c>
      <c r="O60" s="513">
        <v>0</v>
      </c>
      <c r="P60" s="514" t="s">
        <v>335</v>
      </c>
      <c r="Q60" s="514" t="s">
        <v>1041</v>
      </c>
    </row>
    <row r="61" spans="1:17" x14ac:dyDescent="0.2">
      <c r="A61" s="61" t="s">
        <v>305</v>
      </c>
      <c r="B61" s="8" t="s">
        <v>305</v>
      </c>
      <c r="C61" s="8" t="s">
        <v>2</v>
      </c>
      <c r="D61" s="59" t="s">
        <v>333</v>
      </c>
      <c r="E61" s="11" t="s">
        <v>307</v>
      </c>
      <c r="F61" s="8" t="s">
        <v>308</v>
      </c>
      <c r="G61" s="58" t="s">
        <v>338</v>
      </c>
      <c r="H61" s="58" t="s">
        <v>317</v>
      </c>
      <c r="I61" s="8" t="s">
        <v>321</v>
      </c>
      <c r="J61" s="12" t="s">
        <v>335</v>
      </c>
      <c r="K61" s="12" t="s">
        <v>313</v>
      </c>
      <c r="L61" s="131"/>
      <c r="M61" s="513">
        <v>0</v>
      </c>
      <c r="N61" s="506">
        <v>0</v>
      </c>
      <c r="O61" s="513">
        <v>0</v>
      </c>
      <c r="P61" s="514" t="s">
        <v>335</v>
      </c>
      <c r="Q61" s="514" t="s">
        <v>1041</v>
      </c>
    </row>
    <row r="62" spans="1:17" x14ac:dyDescent="0.2">
      <c r="A62" s="61" t="s">
        <v>305</v>
      </c>
      <c r="B62" s="8" t="s">
        <v>305</v>
      </c>
      <c r="C62" s="8" t="s">
        <v>2</v>
      </c>
      <c r="D62" s="59" t="s">
        <v>333</v>
      </c>
      <c r="E62" s="11" t="s">
        <v>307</v>
      </c>
      <c r="F62" s="8" t="s">
        <v>308</v>
      </c>
      <c r="G62" s="58" t="s">
        <v>338</v>
      </c>
      <c r="H62" s="58" t="s">
        <v>324</v>
      </c>
      <c r="I62" s="8" t="s">
        <v>321</v>
      </c>
      <c r="J62" s="12" t="s">
        <v>335</v>
      </c>
      <c r="K62" s="12" t="s">
        <v>313</v>
      </c>
      <c r="L62" s="131"/>
      <c r="M62" s="513">
        <v>0</v>
      </c>
      <c r="N62" s="506">
        <v>0</v>
      </c>
      <c r="O62" s="513">
        <v>0</v>
      </c>
      <c r="P62" s="514" t="s">
        <v>335</v>
      </c>
      <c r="Q62" s="514" t="s">
        <v>1041</v>
      </c>
    </row>
    <row r="63" spans="1:17" x14ac:dyDescent="0.2">
      <c r="A63" s="61" t="s">
        <v>305</v>
      </c>
      <c r="B63" s="8" t="s">
        <v>305</v>
      </c>
      <c r="C63" s="8" t="s">
        <v>2</v>
      </c>
      <c r="D63" s="59" t="s">
        <v>333</v>
      </c>
      <c r="E63" s="11" t="s">
        <v>307</v>
      </c>
      <c r="F63" s="8" t="s">
        <v>308</v>
      </c>
      <c r="G63" s="58" t="s">
        <v>338</v>
      </c>
      <c r="H63" s="58" t="s">
        <v>310</v>
      </c>
      <c r="I63" s="8" t="s">
        <v>325</v>
      </c>
      <c r="J63" s="12" t="s">
        <v>336</v>
      </c>
      <c r="K63" s="12" t="s">
        <v>313</v>
      </c>
      <c r="L63" s="131"/>
      <c r="M63" s="513">
        <v>0</v>
      </c>
      <c r="N63" s="506">
        <v>0</v>
      </c>
      <c r="O63" s="513">
        <v>0</v>
      </c>
      <c r="P63" s="514" t="s">
        <v>336</v>
      </c>
      <c r="Q63" s="514" t="s">
        <v>1041</v>
      </c>
    </row>
    <row r="64" spans="1:17" x14ac:dyDescent="0.2">
      <c r="A64" s="61" t="s">
        <v>305</v>
      </c>
      <c r="B64" s="8" t="s">
        <v>305</v>
      </c>
      <c r="C64" s="8" t="s">
        <v>2</v>
      </c>
      <c r="D64" s="59" t="s">
        <v>333</v>
      </c>
      <c r="E64" s="11" t="s">
        <v>307</v>
      </c>
      <c r="F64" s="8" t="s">
        <v>308</v>
      </c>
      <c r="G64" s="58" t="s">
        <v>338</v>
      </c>
      <c r="H64" s="58" t="s">
        <v>314</v>
      </c>
      <c r="I64" s="8" t="s">
        <v>325</v>
      </c>
      <c r="J64" s="12" t="s">
        <v>337</v>
      </c>
      <c r="K64" s="12" t="s">
        <v>313</v>
      </c>
      <c r="L64" s="131"/>
      <c r="M64" s="513">
        <v>0</v>
      </c>
      <c r="N64" s="506">
        <v>0</v>
      </c>
      <c r="O64" s="513">
        <v>0</v>
      </c>
      <c r="P64" s="514" t="s">
        <v>337</v>
      </c>
      <c r="Q64" s="514" t="s">
        <v>1041</v>
      </c>
    </row>
    <row r="65" spans="1:17" x14ac:dyDescent="0.2">
      <c r="A65" s="61" t="s">
        <v>305</v>
      </c>
      <c r="B65" s="8" t="s">
        <v>305</v>
      </c>
      <c r="C65" s="8" t="s">
        <v>2</v>
      </c>
      <c r="D65" s="59" t="s">
        <v>333</v>
      </c>
      <c r="E65" s="11" t="s">
        <v>307</v>
      </c>
      <c r="F65" s="8" t="s">
        <v>308</v>
      </c>
      <c r="G65" s="58" t="s">
        <v>338</v>
      </c>
      <c r="H65" s="58" t="s">
        <v>316</v>
      </c>
      <c r="I65" s="8" t="s">
        <v>325</v>
      </c>
      <c r="J65" s="12" t="s">
        <v>337</v>
      </c>
      <c r="K65" s="12" t="s">
        <v>313</v>
      </c>
      <c r="L65" s="131"/>
      <c r="M65" s="513">
        <v>0</v>
      </c>
      <c r="N65" s="506">
        <v>0</v>
      </c>
      <c r="O65" s="513">
        <v>0</v>
      </c>
      <c r="P65" s="514" t="s">
        <v>337</v>
      </c>
      <c r="Q65" s="514" t="s">
        <v>1041</v>
      </c>
    </row>
    <row r="66" spans="1:17" x14ac:dyDescent="0.2">
      <c r="A66" s="61" t="s">
        <v>305</v>
      </c>
      <c r="B66" s="8" t="s">
        <v>305</v>
      </c>
      <c r="C66" s="8" t="s">
        <v>2</v>
      </c>
      <c r="D66" s="59" t="s">
        <v>333</v>
      </c>
      <c r="E66" s="11" t="s">
        <v>307</v>
      </c>
      <c r="F66" s="8" t="s">
        <v>308</v>
      </c>
      <c r="G66" s="58" t="s">
        <v>338</v>
      </c>
      <c r="H66" s="58" t="s">
        <v>317</v>
      </c>
      <c r="I66" s="8" t="s">
        <v>325</v>
      </c>
      <c r="J66" s="12" t="s">
        <v>337</v>
      </c>
      <c r="K66" s="12" t="s">
        <v>313</v>
      </c>
      <c r="L66" s="131"/>
      <c r="M66" s="513">
        <v>0</v>
      </c>
      <c r="N66" s="506">
        <v>0</v>
      </c>
      <c r="O66" s="513">
        <v>0</v>
      </c>
      <c r="P66" s="514" t="s">
        <v>337</v>
      </c>
      <c r="Q66" s="514" t="s">
        <v>1041</v>
      </c>
    </row>
    <row r="67" spans="1:17" x14ac:dyDescent="0.2">
      <c r="A67" s="61" t="s">
        <v>305</v>
      </c>
      <c r="B67" s="8" t="s">
        <v>305</v>
      </c>
      <c r="C67" s="8" t="s">
        <v>2</v>
      </c>
      <c r="D67" s="59" t="s">
        <v>333</v>
      </c>
      <c r="E67" s="11" t="s">
        <v>307</v>
      </c>
      <c r="F67" s="8" t="s">
        <v>308</v>
      </c>
      <c r="G67" s="58" t="s">
        <v>338</v>
      </c>
      <c r="H67" s="58" t="s">
        <v>324</v>
      </c>
      <c r="I67" s="8" t="s">
        <v>325</v>
      </c>
      <c r="J67" s="12" t="s">
        <v>337</v>
      </c>
      <c r="K67" s="12" t="s">
        <v>313</v>
      </c>
      <c r="L67" s="131"/>
      <c r="M67" s="513">
        <v>0</v>
      </c>
      <c r="N67" s="506">
        <v>0</v>
      </c>
      <c r="O67" s="513">
        <v>0</v>
      </c>
      <c r="P67" s="514" t="s">
        <v>337</v>
      </c>
      <c r="Q67" s="514" t="s">
        <v>1041</v>
      </c>
    </row>
    <row r="68" spans="1:17" ht="13.15" customHeight="1" x14ac:dyDescent="0.2">
      <c r="A68" s="61" t="s">
        <v>305</v>
      </c>
      <c r="B68" s="8" t="s">
        <v>305</v>
      </c>
      <c r="C68" s="8" t="s">
        <v>2</v>
      </c>
      <c r="D68" s="59" t="s">
        <v>333</v>
      </c>
      <c r="E68" s="11" t="s">
        <v>307</v>
      </c>
      <c r="F68" s="8" t="s">
        <v>308</v>
      </c>
      <c r="G68" s="58" t="s">
        <v>338</v>
      </c>
      <c r="H68" s="58" t="s">
        <v>310</v>
      </c>
      <c r="I68" s="8" t="s">
        <v>318</v>
      </c>
      <c r="J68" s="12" t="s">
        <v>334</v>
      </c>
      <c r="K68" s="12" t="s">
        <v>313</v>
      </c>
      <c r="L68" s="702" t="s">
        <v>332</v>
      </c>
      <c r="M68" s="513">
        <v>8975</v>
      </c>
      <c r="N68" s="506">
        <v>124.50577096161548</v>
      </c>
      <c r="O68" s="513">
        <v>112</v>
      </c>
      <c r="P68" s="514" t="s">
        <v>334</v>
      </c>
      <c r="Q68" s="514"/>
    </row>
    <row r="69" spans="1:17" x14ac:dyDescent="0.2">
      <c r="A69" s="61" t="s">
        <v>305</v>
      </c>
      <c r="B69" s="8" t="s">
        <v>305</v>
      </c>
      <c r="C69" s="8" t="s">
        <v>2</v>
      </c>
      <c r="D69" s="59" t="s">
        <v>333</v>
      </c>
      <c r="E69" s="11" t="s">
        <v>307</v>
      </c>
      <c r="F69" s="8" t="s">
        <v>308</v>
      </c>
      <c r="G69" s="58" t="s">
        <v>338</v>
      </c>
      <c r="H69" s="58" t="s">
        <v>314</v>
      </c>
      <c r="I69" s="8" t="s">
        <v>318</v>
      </c>
      <c r="J69" s="12" t="s">
        <v>339</v>
      </c>
      <c r="K69" s="12" t="s">
        <v>313</v>
      </c>
      <c r="L69" s="703"/>
      <c r="M69" s="513">
        <v>976</v>
      </c>
      <c r="N69" s="506">
        <v>115.9144893111639</v>
      </c>
      <c r="O69" s="513">
        <v>83</v>
      </c>
      <c r="P69" s="514" t="s">
        <v>339</v>
      </c>
      <c r="Q69" s="514"/>
    </row>
    <row r="70" spans="1:17" x14ac:dyDescent="0.2">
      <c r="A70" s="61" t="s">
        <v>305</v>
      </c>
      <c r="B70" s="8" t="s">
        <v>305</v>
      </c>
      <c r="C70" s="8" t="s">
        <v>2</v>
      </c>
      <c r="D70" s="59" t="s">
        <v>333</v>
      </c>
      <c r="E70" s="11" t="s">
        <v>307</v>
      </c>
      <c r="F70" s="8" t="s">
        <v>308</v>
      </c>
      <c r="G70" s="58" t="s">
        <v>338</v>
      </c>
      <c r="H70" s="58" t="s">
        <v>316</v>
      </c>
      <c r="I70" s="8" t="s">
        <v>318</v>
      </c>
      <c r="J70" s="12" t="s">
        <v>339</v>
      </c>
      <c r="K70" s="12" t="s">
        <v>313</v>
      </c>
      <c r="L70" s="703"/>
      <c r="M70" s="513">
        <v>976</v>
      </c>
      <c r="N70" s="506">
        <v>115.9144893111639</v>
      </c>
      <c r="O70" s="513">
        <v>83</v>
      </c>
      <c r="P70" s="514" t="s">
        <v>339</v>
      </c>
      <c r="Q70" s="514"/>
    </row>
    <row r="71" spans="1:17" x14ac:dyDescent="0.2">
      <c r="A71" s="61" t="s">
        <v>305</v>
      </c>
      <c r="B71" s="8" t="s">
        <v>305</v>
      </c>
      <c r="C71" s="8" t="s">
        <v>2</v>
      </c>
      <c r="D71" s="59" t="s">
        <v>333</v>
      </c>
      <c r="E71" s="11" t="s">
        <v>307</v>
      </c>
      <c r="F71" s="8" t="s">
        <v>308</v>
      </c>
      <c r="G71" s="58" t="s">
        <v>338</v>
      </c>
      <c r="H71" s="58" t="s">
        <v>317</v>
      </c>
      <c r="I71" s="8" t="s">
        <v>318</v>
      </c>
      <c r="J71" s="12" t="s">
        <v>339</v>
      </c>
      <c r="K71" s="12" t="s">
        <v>313</v>
      </c>
      <c r="L71" s="703"/>
      <c r="M71" s="513">
        <v>976</v>
      </c>
      <c r="N71" s="506">
        <v>115.9144893111639</v>
      </c>
      <c r="O71" s="513">
        <v>83</v>
      </c>
      <c r="P71" s="514" t="s">
        <v>339</v>
      </c>
      <c r="Q71" s="514"/>
    </row>
    <row r="72" spans="1:17" x14ac:dyDescent="0.2">
      <c r="A72" s="61" t="s">
        <v>305</v>
      </c>
      <c r="B72" s="8" t="s">
        <v>305</v>
      </c>
      <c r="C72" s="8" t="s">
        <v>2</v>
      </c>
      <c r="D72" s="59" t="s">
        <v>333</v>
      </c>
      <c r="E72" s="11" t="s">
        <v>307</v>
      </c>
      <c r="F72" s="8" t="s">
        <v>308</v>
      </c>
      <c r="G72" s="58" t="s">
        <v>338</v>
      </c>
      <c r="H72" s="58" t="s">
        <v>324</v>
      </c>
      <c r="I72" s="8" t="s">
        <v>318</v>
      </c>
      <c r="J72" s="12" t="s">
        <v>339</v>
      </c>
      <c r="K72" s="12" t="s">
        <v>313</v>
      </c>
      <c r="L72" s="704"/>
      <c r="M72" s="513">
        <v>976</v>
      </c>
      <c r="N72" s="506">
        <v>115.9144893111639</v>
      </c>
      <c r="O72" s="513">
        <v>83</v>
      </c>
      <c r="P72" s="514" t="s">
        <v>339</v>
      </c>
      <c r="Q72" s="514"/>
    </row>
    <row r="73" spans="1:17" x14ac:dyDescent="0.2">
      <c r="A73" s="61" t="s">
        <v>305</v>
      </c>
      <c r="B73" s="8" t="s">
        <v>305</v>
      </c>
      <c r="C73" s="8" t="s">
        <v>2</v>
      </c>
      <c r="D73" s="59" t="s">
        <v>340</v>
      </c>
      <c r="E73" s="11" t="s">
        <v>307</v>
      </c>
      <c r="F73" s="8" t="s">
        <v>308</v>
      </c>
      <c r="G73" s="58" t="s">
        <v>341</v>
      </c>
      <c r="H73" s="58" t="s">
        <v>310</v>
      </c>
      <c r="I73" s="8" t="s">
        <v>311</v>
      </c>
      <c r="J73" s="12" t="s">
        <v>342</v>
      </c>
      <c r="K73" s="12" t="s">
        <v>313</v>
      </c>
      <c r="L73" s="131"/>
      <c r="M73" s="513">
        <v>3238</v>
      </c>
      <c r="N73" s="506">
        <v>94.804731314367288</v>
      </c>
      <c r="O73" s="513">
        <v>46</v>
      </c>
      <c r="P73" s="514" t="s">
        <v>342</v>
      </c>
      <c r="Q73" s="514"/>
    </row>
    <row r="74" spans="1:17" x14ac:dyDescent="0.2">
      <c r="A74" s="61" t="s">
        <v>305</v>
      </c>
      <c r="B74" s="8" t="s">
        <v>305</v>
      </c>
      <c r="C74" s="8" t="s">
        <v>2</v>
      </c>
      <c r="D74" s="59" t="s">
        <v>340</v>
      </c>
      <c r="E74" s="11" t="s">
        <v>307</v>
      </c>
      <c r="F74" s="8" t="s">
        <v>308</v>
      </c>
      <c r="G74" s="58" t="s">
        <v>341</v>
      </c>
      <c r="H74" s="58" t="s">
        <v>314</v>
      </c>
      <c r="I74" s="8" t="s">
        <v>311</v>
      </c>
      <c r="J74" s="12" t="s">
        <v>343</v>
      </c>
      <c r="K74" s="12" t="s">
        <v>313</v>
      </c>
      <c r="L74" s="131"/>
      <c r="M74" s="513">
        <v>993</v>
      </c>
      <c r="N74" s="506">
        <v>94.77272727272728</v>
      </c>
      <c r="O74" s="513">
        <v>41</v>
      </c>
      <c r="P74" s="514" t="s">
        <v>343</v>
      </c>
      <c r="Q74" s="514"/>
    </row>
    <row r="75" spans="1:17" x14ac:dyDescent="0.2">
      <c r="A75" s="61" t="s">
        <v>305</v>
      </c>
      <c r="B75" s="8" t="s">
        <v>305</v>
      </c>
      <c r="C75" s="8" t="s">
        <v>2</v>
      </c>
      <c r="D75" s="59" t="s">
        <v>340</v>
      </c>
      <c r="E75" s="11" t="s">
        <v>307</v>
      </c>
      <c r="F75" s="8" t="s">
        <v>308</v>
      </c>
      <c r="G75" s="58" t="s">
        <v>341</v>
      </c>
      <c r="H75" s="58" t="s">
        <v>316</v>
      </c>
      <c r="I75" s="8" t="s">
        <v>311</v>
      </c>
      <c r="J75" s="12" t="s">
        <v>343</v>
      </c>
      <c r="K75" s="12" t="s">
        <v>313</v>
      </c>
      <c r="L75" s="131"/>
      <c r="M75" s="513">
        <v>993</v>
      </c>
      <c r="N75" s="506">
        <v>94.77272727272728</v>
      </c>
      <c r="O75" s="513">
        <v>41</v>
      </c>
      <c r="P75" s="514" t="s">
        <v>343</v>
      </c>
      <c r="Q75" s="514"/>
    </row>
    <row r="76" spans="1:17" x14ac:dyDescent="0.2">
      <c r="A76" s="61" t="s">
        <v>305</v>
      </c>
      <c r="B76" s="8" t="s">
        <v>305</v>
      </c>
      <c r="C76" s="8" t="s">
        <v>2</v>
      </c>
      <c r="D76" s="59" t="s">
        <v>340</v>
      </c>
      <c r="E76" s="11" t="s">
        <v>307</v>
      </c>
      <c r="F76" s="8" t="s">
        <v>308</v>
      </c>
      <c r="G76" s="58" t="s">
        <v>341</v>
      </c>
      <c r="H76" s="58" t="s">
        <v>317</v>
      </c>
      <c r="I76" s="8" t="s">
        <v>311</v>
      </c>
      <c r="J76" s="12" t="s">
        <v>343</v>
      </c>
      <c r="K76" s="12" t="s">
        <v>313</v>
      </c>
      <c r="L76" s="131"/>
      <c r="M76" s="513">
        <v>993</v>
      </c>
      <c r="N76" s="506">
        <v>94.77272727272728</v>
      </c>
      <c r="O76" s="513">
        <v>41</v>
      </c>
      <c r="P76" s="514" t="s">
        <v>343</v>
      </c>
      <c r="Q76" s="514"/>
    </row>
    <row r="77" spans="1:17" x14ac:dyDescent="0.2">
      <c r="A77" s="61" t="s">
        <v>305</v>
      </c>
      <c r="B77" s="8" t="s">
        <v>305</v>
      </c>
      <c r="C77" s="8" t="s">
        <v>2</v>
      </c>
      <c r="D77" s="59" t="s">
        <v>340</v>
      </c>
      <c r="E77" s="11" t="s">
        <v>307</v>
      </c>
      <c r="F77" s="8" t="s">
        <v>308</v>
      </c>
      <c r="G77" s="58" t="s">
        <v>341</v>
      </c>
      <c r="H77" s="58" t="s">
        <v>324</v>
      </c>
      <c r="I77" s="8" t="s">
        <v>311</v>
      </c>
      <c r="J77" s="12" t="s">
        <v>343</v>
      </c>
      <c r="K77" s="12" t="s">
        <v>313</v>
      </c>
      <c r="L77" s="131"/>
      <c r="M77" s="513">
        <v>993</v>
      </c>
      <c r="N77" s="506">
        <v>94.77272727272728</v>
      </c>
      <c r="O77" s="513">
        <v>41</v>
      </c>
      <c r="P77" s="514" t="s">
        <v>343</v>
      </c>
      <c r="Q77" s="514"/>
    </row>
    <row r="78" spans="1:17" x14ac:dyDescent="0.2">
      <c r="A78" s="61" t="s">
        <v>305</v>
      </c>
      <c r="B78" s="8" t="s">
        <v>305</v>
      </c>
      <c r="C78" s="8" t="s">
        <v>2</v>
      </c>
      <c r="D78" s="59" t="s">
        <v>344</v>
      </c>
      <c r="E78" s="11" t="s">
        <v>307</v>
      </c>
      <c r="F78" s="8" t="s">
        <v>308</v>
      </c>
      <c r="G78" s="58" t="s">
        <v>309</v>
      </c>
      <c r="H78" s="58" t="s">
        <v>310</v>
      </c>
      <c r="I78" s="8" t="s">
        <v>321</v>
      </c>
      <c r="J78" s="12" t="s">
        <v>342</v>
      </c>
      <c r="K78" s="12" t="s">
        <v>313</v>
      </c>
      <c r="L78" s="131"/>
      <c r="M78" s="513">
        <v>2282</v>
      </c>
      <c r="N78" s="506">
        <v>100</v>
      </c>
      <c r="O78" s="513">
        <v>39</v>
      </c>
      <c r="P78" s="514" t="s">
        <v>342</v>
      </c>
      <c r="Q78" s="514"/>
    </row>
    <row r="79" spans="1:17" x14ac:dyDescent="0.2">
      <c r="A79" s="61" t="s">
        <v>305</v>
      </c>
      <c r="B79" s="8" t="s">
        <v>305</v>
      </c>
      <c r="C79" s="8" t="s">
        <v>2</v>
      </c>
      <c r="D79" s="59" t="s">
        <v>344</v>
      </c>
      <c r="E79" s="11" t="s">
        <v>307</v>
      </c>
      <c r="F79" s="8" t="s">
        <v>308</v>
      </c>
      <c r="G79" s="58" t="s">
        <v>309</v>
      </c>
      <c r="H79" s="58" t="s">
        <v>314</v>
      </c>
      <c r="I79" s="8" t="s">
        <v>321</v>
      </c>
      <c r="J79" s="12" t="s">
        <v>345</v>
      </c>
      <c r="K79" s="12" t="s">
        <v>313</v>
      </c>
      <c r="L79" s="131"/>
      <c r="M79" s="513">
        <v>196</v>
      </c>
      <c r="N79" s="506">
        <v>94</v>
      </c>
      <c r="O79" s="513">
        <v>4</v>
      </c>
      <c r="P79" s="514" t="s">
        <v>345</v>
      </c>
      <c r="Q79" s="514"/>
    </row>
    <row r="80" spans="1:17" x14ac:dyDescent="0.2">
      <c r="A80" s="61" t="s">
        <v>305</v>
      </c>
      <c r="B80" s="8" t="s">
        <v>305</v>
      </c>
      <c r="C80" s="8" t="s">
        <v>2</v>
      </c>
      <c r="D80" s="59" t="s">
        <v>344</v>
      </c>
      <c r="E80" s="11" t="s">
        <v>307</v>
      </c>
      <c r="F80" s="8" t="s">
        <v>308</v>
      </c>
      <c r="G80" s="58" t="s">
        <v>309</v>
      </c>
      <c r="H80" s="58" t="s">
        <v>316</v>
      </c>
      <c r="I80" s="8" t="s">
        <v>321</v>
      </c>
      <c r="J80" s="12" t="s">
        <v>345</v>
      </c>
      <c r="K80" s="12" t="s">
        <v>313</v>
      </c>
      <c r="L80" s="131"/>
      <c r="M80" s="513">
        <v>196</v>
      </c>
      <c r="N80" s="506">
        <v>94</v>
      </c>
      <c r="O80" s="513">
        <v>4</v>
      </c>
      <c r="P80" s="514" t="s">
        <v>345</v>
      </c>
      <c r="Q80" s="514"/>
    </row>
    <row r="81" spans="1:17" x14ac:dyDescent="0.2">
      <c r="A81" s="61" t="s">
        <v>305</v>
      </c>
      <c r="B81" s="8" t="s">
        <v>305</v>
      </c>
      <c r="C81" s="8" t="s">
        <v>2</v>
      </c>
      <c r="D81" s="59" t="s">
        <v>344</v>
      </c>
      <c r="E81" s="11" t="s">
        <v>307</v>
      </c>
      <c r="F81" s="8" t="s">
        <v>308</v>
      </c>
      <c r="G81" s="58" t="s">
        <v>309</v>
      </c>
      <c r="H81" s="58" t="s">
        <v>317</v>
      </c>
      <c r="I81" s="8" t="s">
        <v>321</v>
      </c>
      <c r="J81" s="12" t="s">
        <v>345</v>
      </c>
      <c r="K81" s="12" t="s">
        <v>313</v>
      </c>
      <c r="L81" s="131"/>
      <c r="M81" s="513">
        <v>196</v>
      </c>
      <c r="N81" s="506">
        <v>94</v>
      </c>
      <c r="O81" s="513">
        <v>4</v>
      </c>
      <c r="P81" s="514" t="s">
        <v>345</v>
      </c>
      <c r="Q81" s="514"/>
    </row>
    <row r="82" spans="1:17" x14ac:dyDescent="0.2">
      <c r="A82" s="61" t="s">
        <v>305</v>
      </c>
      <c r="B82" s="8" t="s">
        <v>305</v>
      </c>
      <c r="C82" s="8" t="s">
        <v>2</v>
      </c>
      <c r="D82" s="59" t="s">
        <v>344</v>
      </c>
      <c r="E82" s="11" t="s">
        <v>307</v>
      </c>
      <c r="F82" s="8" t="s">
        <v>308</v>
      </c>
      <c r="G82" s="58" t="s">
        <v>309</v>
      </c>
      <c r="H82" s="58" t="s">
        <v>324</v>
      </c>
      <c r="I82" s="8" t="s">
        <v>321</v>
      </c>
      <c r="J82" s="12" t="s">
        <v>345</v>
      </c>
      <c r="K82" s="12" t="s">
        <v>313</v>
      </c>
      <c r="L82" s="131"/>
      <c r="M82" s="513">
        <v>196</v>
      </c>
      <c r="N82" s="506">
        <v>94</v>
      </c>
      <c r="O82" s="513">
        <v>4</v>
      </c>
      <c r="P82" s="514" t="s">
        <v>345</v>
      </c>
      <c r="Q82" s="514"/>
    </row>
    <row r="83" spans="1:17" x14ac:dyDescent="0.2">
      <c r="A83" s="61" t="s">
        <v>305</v>
      </c>
      <c r="B83" s="8" t="s">
        <v>305</v>
      </c>
      <c r="C83" s="8" t="s">
        <v>2</v>
      </c>
      <c r="D83" s="59" t="s">
        <v>344</v>
      </c>
      <c r="E83" s="11" t="s">
        <v>307</v>
      </c>
      <c r="F83" s="8" t="s">
        <v>308</v>
      </c>
      <c r="G83" s="58" t="s">
        <v>309</v>
      </c>
      <c r="H83" s="58" t="s">
        <v>310</v>
      </c>
      <c r="I83" s="8" t="s">
        <v>325</v>
      </c>
      <c r="J83" s="12" t="s">
        <v>346</v>
      </c>
      <c r="K83" s="12" t="s">
        <v>313</v>
      </c>
      <c r="L83" s="131"/>
      <c r="M83" s="513">
        <v>2223</v>
      </c>
      <c r="N83" s="506">
        <v>109.36705882352942</v>
      </c>
      <c r="O83" s="513">
        <v>23</v>
      </c>
      <c r="P83" s="514" t="s">
        <v>346</v>
      </c>
      <c r="Q83" s="514"/>
    </row>
    <row r="84" spans="1:17" x14ac:dyDescent="0.2">
      <c r="A84" s="61" t="s">
        <v>305</v>
      </c>
      <c r="B84" s="8" t="s">
        <v>305</v>
      </c>
      <c r="C84" s="8" t="s">
        <v>2</v>
      </c>
      <c r="D84" s="59" t="s">
        <v>344</v>
      </c>
      <c r="E84" s="11" t="s">
        <v>307</v>
      </c>
      <c r="F84" s="8" t="s">
        <v>308</v>
      </c>
      <c r="G84" s="58" t="s">
        <v>309</v>
      </c>
      <c r="H84" s="58" t="s">
        <v>314</v>
      </c>
      <c r="I84" s="8" t="s">
        <v>325</v>
      </c>
      <c r="J84" s="12" t="s">
        <v>345</v>
      </c>
      <c r="K84" s="12" t="s">
        <v>313</v>
      </c>
      <c r="L84" s="131"/>
      <c r="M84" s="513">
        <v>966</v>
      </c>
      <c r="N84" s="506">
        <v>99.486652977412732</v>
      </c>
      <c r="O84" s="513">
        <v>21</v>
      </c>
      <c r="P84" s="514" t="s">
        <v>345</v>
      </c>
      <c r="Q84" s="514"/>
    </row>
    <row r="85" spans="1:17" x14ac:dyDescent="0.2">
      <c r="A85" s="61" t="s">
        <v>305</v>
      </c>
      <c r="B85" s="8" t="s">
        <v>305</v>
      </c>
      <c r="C85" s="8" t="s">
        <v>2</v>
      </c>
      <c r="D85" s="59" t="s">
        <v>344</v>
      </c>
      <c r="E85" s="11" t="s">
        <v>307</v>
      </c>
      <c r="F85" s="8" t="s">
        <v>308</v>
      </c>
      <c r="G85" s="58" t="s">
        <v>309</v>
      </c>
      <c r="H85" s="58" t="s">
        <v>316</v>
      </c>
      <c r="I85" s="8" t="s">
        <v>325</v>
      </c>
      <c r="J85" s="12" t="s">
        <v>345</v>
      </c>
      <c r="K85" s="12" t="s">
        <v>313</v>
      </c>
      <c r="L85" s="131"/>
      <c r="M85" s="513">
        <v>966</v>
      </c>
      <c r="N85" s="506">
        <v>99.486652977412732</v>
      </c>
      <c r="O85" s="513">
        <v>21</v>
      </c>
      <c r="P85" s="514" t="s">
        <v>345</v>
      </c>
      <c r="Q85" s="514"/>
    </row>
    <row r="86" spans="1:17" x14ac:dyDescent="0.2">
      <c r="A86" s="61" t="s">
        <v>305</v>
      </c>
      <c r="B86" s="8" t="s">
        <v>305</v>
      </c>
      <c r="C86" s="8" t="s">
        <v>2</v>
      </c>
      <c r="D86" s="59" t="s">
        <v>344</v>
      </c>
      <c r="E86" s="11" t="s">
        <v>307</v>
      </c>
      <c r="F86" s="8" t="s">
        <v>308</v>
      </c>
      <c r="G86" s="58" t="s">
        <v>309</v>
      </c>
      <c r="H86" s="58" t="s">
        <v>317</v>
      </c>
      <c r="I86" s="8" t="s">
        <v>325</v>
      </c>
      <c r="J86" s="12" t="s">
        <v>345</v>
      </c>
      <c r="K86" s="12" t="s">
        <v>313</v>
      </c>
      <c r="L86" s="131"/>
      <c r="M86" s="513">
        <v>966</v>
      </c>
      <c r="N86" s="506">
        <v>99.486652977412732</v>
      </c>
      <c r="O86" s="513">
        <v>21</v>
      </c>
      <c r="P86" s="514" t="s">
        <v>345</v>
      </c>
      <c r="Q86" s="514"/>
    </row>
    <row r="87" spans="1:17" x14ac:dyDescent="0.2">
      <c r="A87" s="61" t="s">
        <v>305</v>
      </c>
      <c r="B87" s="8" t="s">
        <v>305</v>
      </c>
      <c r="C87" s="8" t="s">
        <v>2</v>
      </c>
      <c r="D87" s="59" t="s">
        <v>344</v>
      </c>
      <c r="E87" s="11" t="s">
        <v>307</v>
      </c>
      <c r="F87" s="8" t="s">
        <v>308</v>
      </c>
      <c r="G87" s="58" t="s">
        <v>309</v>
      </c>
      <c r="H87" s="58" t="s">
        <v>324</v>
      </c>
      <c r="I87" s="8" t="s">
        <v>325</v>
      </c>
      <c r="J87" s="12" t="s">
        <v>345</v>
      </c>
      <c r="K87" s="12" t="s">
        <v>313</v>
      </c>
      <c r="L87" s="131"/>
      <c r="M87" s="513">
        <v>966</v>
      </c>
      <c r="N87" s="506">
        <v>99.486652977412732</v>
      </c>
      <c r="O87" s="513">
        <v>21</v>
      </c>
      <c r="P87" s="514" t="s">
        <v>345</v>
      </c>
      <c r="Q87" s="514"/>
    </row>
    <row r="88" spans="1:17" ht="13.15" customHeight="1" x14ac:dyDescent="0.2">
      <c r="A88" s="61" t="s">
        <v>305</v>
      </c>
      <c r="B88" s="8" t="s">
        <v>305</v>
      </c>
      <c r="C88" s="8" t="s">
        <v>2</v>
      </c>
      <c r="D88" s="59" t="s">
        <v>344</v>
      </c>
      <c r="E88" s="11" t="s">
        <v>307</v>
      </c>
      <c r="F88" s="8" t="s">
        <v>308</v>
      </c>
      <c r="G88" s="58" t="s">
        <v>309</v>
      </c>
      <c r="H88" s="58" t="s">
        <v>310</v>
      </c>
      <c r="I88" s="8" t="s">
        <v>318</v>
      </c>
      <c r="J88" s="12" t="s">
        <v>347</v>
      </c>
      <c r="K88" s="12" t="s">
        <v>313</v>
      </c>
      <c r="L88" s="702" t="s">
        <v>348</v>
      </c>
      <c r="M88" s="513">
        <v>7645</v>
      </c>
      <c r="N88" s="506">
        <v>107.56354278226961</v>
      </c>
      <c r="O88" s="513">
        <v>110</v>
      </c>
      <c r="P88" s="514" t="s">
        <v>347</v>
      </c>
      <c r="Q88" s="514"/>
    </row>
    <row r="89" spans="1:17" x14ac:dyDescent="0.2">
      <c r="A89" s="61" t="s">
        <v>305</v>
      </c>
      <c r="B89" s="8" t="s">
        <v>305</v>
      </c>
      <c r="C89" s="8" t="s">
        <v>2</v>
      </c>
      <c r="D89" s="59" t="s">
        <v>344</v>
      </c>
      <c r="E89" s="11" t="s">
        <v>307</v>
      </c>
      <c r="F89" s="8" t="s">
        <v>308</v>
      </c>
      <c r="G89" s="58" t="s">
        <v>309</v>
      </c>
      <c r="H89" s="58" t="s">
        <v>314</v>
      </c>
      <c r="I89" s="8" t="s">
        <v>318</v>
      </c>
      <c r="J89" s="12" t="s">
        <v>349</v>
      </c>
      <c r="K89" s="12" t="s">
        <v>313</v>
      </c>
      <c r="L89" s="703"/>
      <c r="M89" s="513">
        <v>1244</v>
      </c>
      <c r="N89" s="506">
        <v>96.284829721362229</v>
      </c>
      <c r="O89" s="513">
        <v>95</v>
      </c>
      <c r="P89" s="514" t="s">
        <v>349</v>
      </c>
      <c r="Q89" s="514"/>
    </row>
    <row r="90" spans="1:17" x14ac:dyDescent="0.2">
      <c r="A90" s="61" t="s">
        <v>305</v>
      </c>
      <c r="B90" s="8" t="s">
        <v>305</v>
      </c>
      <c r="C90" s="8" t="s">
        <v>2</v>
      </c>
      <c r="D90" s="59" t="s">
        <v>344</v>
      </c>
      <c r="E90" s="11" t="s">
        <v>307</v>
      </c>
      <c r="F90" s="8" t="s">
        <v>308</v>
      </c>
      <c r="G90" s="58" t="s">
        <v>309</v>
      </c>
      <c r="H90" s="58" t="s">
        <v>316</v>
      </c>
      <c r="I90" s="8" t="s">
        <v>318</v>
      </c>
      <c r="J90" s="12" t="s">
        <v>349</v>
      </c>
      <c r="K90" s="12" t="s">
        <v>313</v>
      </c>
      <c r="L90" s="703"/>
      <c r="M90" s="513">
        <v>1244</v>
      </c>
      <c r="N90" s="506">
        <v>96.284829721362229</v>
      </c>
      <c r="O90" s="513">
        <v>95</v>
      </c>
      <c r="P90" s="514" t="s">
        <v>349</v>
      </c>
      <c r="Q90" s="514"/>
    </row>
    <row r="91" spans="1:17" x14ac:dyDescent="0.2">
      <c r="A91" s="61" t="s">
        <v>305</v>
      </c>
      <c r="B91" s="8" t="s">
        <v>305</v>
      </c>
      <c r="C91" s="8" t="s">
        <v>2</v>
      </c>
      <c r="D91" s="59" t="s">
        <v>344</v>
      </c>
      <c r="E91" s="11" t="s">
        <v>307</v>
      </c>
      <c r="F91" s="8" t="s">
        <v>308</v>
      </c>
      <c r="G91" s="58" t="s">
        <v>309</v>
      </c>
      <c r="H91" s="58" t="s">
        <v>317</v>
      </c>
      <c r="I91" s="8" t="s">
        <v>318</v>
      </c>
      <c r="J91" s="12" t="s">
        <v>349</v>
      </c>
      <c r="K91" s="12" t="s">
        <v>313</v>
      </c>
      <c r="L91" s="703"/>
      <c r="M91" s="513">
        <v>1244</v>
      </c>
      <c r="N91" s="506">
        <v>96.284829721362229</v>
      </c>
      <c r="O91" s="513">
        <v>95</v>
      </c>
      <c r="P91" s="514" t="s">
        <v>349</v>
      </c>
      <c r="Q91" s="514"/>
    </row>
    <row r="92" spans="1:17" x14ac:dyDescent="0.2">
      <c r="A92" s="61" t="s">
        <v>305</v>
      </c>
      <c r="B92" s="8" t="s">
        <v>305</v>
      </c>
      <c r="C92" s="8" t="s">
        <v>2</v>
      </c>
      <c r="D92" s="59" t="s">
        <v>344</v>
      </c>
      <c r="E92" s="11" t="s">
        <v>307</v>
      </c>
      <c r="F92" s="8" t="s">
        <v>308</v>
      </c>
      <c r="G92" s="58" t="s">
        <v>309</v>
      </c>
      <c r="H92" s="58" t="s">
        <v>324</v>
      </c>
      <c r="I92" s="8" t="s">
        <v>318</v>
      </c>
      <c r="J92" s="12" t="s">
        <v>349</v>
      </c>
      <c r="K92" s="12" t="s">
        <v>313</v>
      </c>
      <c r="L92" s="704"/>
      <c r="M92" s="513">
        <v>1244</v>
      </c>
      <c r="N92" s="506">
        <v>96.284829721362229</v>
      </c>
      <c r="O92" s="513">
        <v>95</v>
      </c>
      <c r="P92" s="514" t="s">
        <v>349</v>
      </c>
      <c r="Q92" s="514"/>
    </row>
    <row r="93" spans="1:17" ht="13.15" customHeight="1" x14ac:dyDescent="0.2">
      <c r="A93" s="61" t="s">
        <v>305</v>
      </c>
      <c r="B93" s="8" t="s">
        <v>305</v>
      </c>
      <c r="C93" s="8" t="s">
        <v>2</v>
      </c>
      <c r="D93" s="59" t="s">
        <v>350</v>
      </c>
      <c r="E93" s="11" t="s">
        <v>307</v>
      </c>
      <c r="F93" s="8" t="s">
        <v>308</v>
      </c>
      <c r="G93" s="58" t="s">
        <v>309</v>
      </c>
      <c r="H93" s="58" t="s">
        <v>310</v>
      </c>
      <c r="I93" s="8" t="s">
        <v>321</v>
      </c>
      <c r="J93" s="12" t="s">
        <v>312</v>
      </c>
      <c r="K93" s="12" t="s">
        <v>313</v>
      </c>
      <c r="L93" s="702" t="s">
        <v>351</v>
      </c>
      <c r="M93" s="513">
        <v>83</v>
      </c>
      <c r="N93" s="506">
        <v>71.631200000000007</v>
      </c>
      <c r="O93" s="513">
        <v>4</v>
      </c>
      <c r="P93" s="514" t="s">
        <v>312</v>
      </c>
      <c r="Q93" s="514" t="s">
        <v>510</v>
      </c>
    </row>
    <row r="94" spans="1:17" x14ac:dyDescent="0.2">
      <c r="A94" s="61" t="s">
        <v>305</v>
      </c>
      <c r="B94" s="8" t="s">
        <v>305</v>
      </c>
      <c r="C94" s="8" t="s">
        <v>2</v>
      </c>
      <c r="D94" s="59" t="s">
        <v>350</v>
      </c>
      <c r="E94" s="11" t="s">
        <v>307</v>
      </c>
      <c r="F94" s="8" t="s">
        <v>308</v>
      </c>
      <c r="G94" s="58" t="s">
        <v>309</v>
      </c>
      <c r="H94" s="58" t="s">
        <v>314</v>
      </c>
      <c r="I94" s="8" t="s">
        <v>321</v>
      </c>
      <c r="J94" s="12" t="s">
        <v>312</v>
      </c>
      <c r="K94" s="12" t="s">
        <v>313</v>
      </c>
      <c r="L94" s="703"/>
      <c r="M94" s="513">
        <v>21</v>
      </c>
      <c r="N94" s="506">
        <v>25.301204819277107</v>
      </c>
      <c r="O94" s="513">
        <v>3</v>
      </c>
      <c r="P94" s="514" t="s">
        <v>312</v>
      </c>
      <c r="Q94" s="514" t="s">
        <v>510</v>
      </c>
    </row>
    <row r="95" spans="1:17" x14ac:dyDescent="0.2">
      <c r="A95" s="61" t="s">
        <v>305</v>
      </c>
      <c r="B95" s="8" t="s">
        <v>305</v>
      </c>
      <c r="C95" s="8" t="s">
        <v>2</v>
      </c>
      <c r="D95" s="59" t="s">
        <v>350</v>
      </c>
      <c r="E95" s="11" t="s">
        <v>307</v>
      </c>
      <c r="F95" s="8" t="s">
        <v>308</v>
      </c>
      <c r="G95" s="58" t="s">
        <v>309</v>
      </c>
      <c r="H95" s="58" t="s">
        <v>316</v>
      </c>
      <c r="I95" s="8" t="s">
        <v>321</v>
      </c>
      <c r="J95" s="12" t="s">
        <v>312</v>
      </c>
      <c r="K95" s="12" t="s">
        <v>313</v>
      </c>
      <c r="L95" s="703"/>
      <c r="M95" s="513">
        <v>21</v>
      </c>
      <c r="N95" s="506">
        <v>25.301204819277107</v>
      </c>
      <c r="O95" s="513">
        <v>3</v>
      </c>
      <c r="P95" s="514" t="s">
        <v>312</v>
      </c>
      <c r="Q95" s="514" t="s">
        <v>510</v>
      </c>
    </row>
    <row r="96" spans="1:17" x14ac:dyDescent="0.2">
      <c r="A96" s="61" t="s">
        <v>305</v>
      </c>
      <c r="B96" s="8" t="s">
        <v>305</v>
      </c>
      <c r="C96" s="8" t="s">
        <v>2</v>
      </c>
      <c r="D96" s="59" t="s">
        <v>350</v>
      </c>
      <c r="E96" s="11" t="s">
        <v>307</v>
      </c>
      <c r="F96" s="8" t="s">
        <v>308</v>
      </c>
      <c r="G96" s="58" t="s">
        <v>309</v>
      </c>
      <c r="H96" s="58" t="s">
        <v>317</v>
      </c>
      <c r="I96" s="8" t="s">
        <v>321</v>
      </c>
      <c r="J96" s="12" t="s">
        <v>312</v>
      </c>
      <c r="K96" s="12" t="s">
        <v>313</v>
      </c>
      <c r="L96" s="703"/>
      <c r="M96" s="513">
        <v>21</v>
      </c>
      <c r="N96" s="506">
        <v>25.301204819277107</v>
      </c>
      <c r="O96" s="513">
        <v>3</v>
      </c>
      <c r="P96" s="514" t="s">
        <v>312</v>
      </c>
      <c r="Q96" s="514" t="s">
        <v>510</v>
      </c>
    </row>
    <row r="97" spans="1:17" x14ac:dyDescent="0.2">
      <c r="A97" s="61" t="s">
        <v>305</v>
      </c>
      <c r="B97" s="8" t="s">
        <v>305</v>
      </c>
      <c r="C97" s="8" t="s">
        <v>2</v>
      </c>
      <c r="D97" s="59" t="s">
        <v>350</v>
      </c>
      <c r="E97" s="11" t="s">
        <v>307</v>
      </c>
      <c r="F97" s="8" t="s">
        <v>308</v>
      </c>
      <c r="G97" s="58" t="s">
        <v>309</v>
      </c>
      <c r="H97" s="58" t="s">
        <v>324</v>
      </c>
      <c r="I97" s="8" t="s">
        <v>321</v>
      </c>
      <c r="J97" s="12" t="s">
        <v>312</v>
      </c>
      <c r="K97" s="12" t="s">
        <v>313</v>
      </c>
      <c r="L97" s="704"/>
      <c r="M97" s="513">
        <v>21</v>
      </c>
      <c r="N97" s="506">
        <v>25.301204819277107</v>
      </c>
      <c r="O97" s="513">
        <v>3</v>
      </c>
      <c r="P97" s="514" t="s">
        <v>312</v>
      </c>
      <c r="Q97" s="514" t="s">
        <v>510</v>
      </c>
    </row>
    <row r="98" spans="1:17" ht="13.15" customHeight="1" x14ac:dyDescent="0.2">
      <c r="A98" s="61" t="s">
        <v>305</v>
      </c>
      <c r="B98" s="8" t="s">
        <v>305</v>
      </c>
      <c r="C98" s="8" t="s">
        <v>2</v>
      </c>
      <c r="D98" s="59" t="s">
        <v>350</v>
      </c>
      <c r="E98" s="11" t="s">
        <v>307</v>
      </c>
      <c r="F98" s="8" t="s">
        <v>308</v>
      </c>
      <c r="G98" s="58" t="s">
        <v>309</v>
      </c>
      <c r="H98" s="58" t="s">
        <v>310</v>
      </c>
      <c r="I98" s="8" t="s">
        <v>318</v>
      </c>
      <c r="J98" s="12" t="s">
        <v>312</v>
      </c>
      <c r="K98" s="12" t="s">
        <v>313</v>
      </c>
      <c r="L98" s="702" t="s">
        <v>348</v>
      </c>
      <c r="M98" s="513">
        <v>575</v>
      </c>
      <c r="N98" s="506">
        <v>100</v>
      </c>
      <c r="O98" s="513">
        <v>66</v>
      </c>
      <c r="P98" s="514" t="s">
        <v>312</v>
      </c>
      <c r="Q98" s="514"/>
    </row>
    <row r="99" spans="1:17" x14ac:dyDescent="0.2">
      <c r="A99" s="61" t="s">
        <v>305</v>
      </c>
      <c r="B99" s="8" t="s">
        <v>305</v>
      </c>
      <c r="C99" s="8" t="s">
        <v>2</v>
      </c>
      <c r="D99" s="59" t="s">
        <v>350</v>
      </c>
      <c r="E99" s="11" t="s">
        <v>307</v>
      </c>
      <c r="F99" s="8" t="s">
        <v>308</v>
      </c>
      <c r="G99" s="58" t="s">
        <v>309</v>
      </c>
      <c r="H99" s="58" t="s">
        <v>314</v>
      </c>
      <c r="I99" s="8" t="s">
        <v>318</v>
      </c>
      <c r="J99" s="12" t="s">
        <v>312</v>
      </c>
      <c r="K99" s="12" t="s">
        <v>313</v>
      </c>
      <c r="L99" s="703"/>
      <c r="M99" s="513">
        <v>518</v>
      </c>
      <c r="N99" s="506">
        <v>90.086956521739125</v>
      </c>
      <c r="O99" s="513">
        <v>65</v>
      </c>
      <c r="P99" s="514" t="s">
        <v>312</v>
      </c>
      <c r="Q99" s="514"/>
    </row>
    <row r="100" spans="1:17" x14ac:dyDescent="0.2">
      <c r="A100" s="61" t="s">
        <v>305</v>
      </c>
      <c r="B100" s="8" t="s">
        <v>305</v>
      </c>
      <c r="C100" s="8" t="s">
        <v>2</v>
      </c>
      <c r="D100" s="59" t="s">
        <v>350</v>
      </c>
      <c r="E100" s="11" t="s">
        <v>307</v>
      </c>
      <c r="F100" s="8" t="s">
        <v>308</v>
      </c>
      <c r="G100" s="58" t="s">
        <v>309</v>
      </c>
      <c r="H100" s="58" t="s">
        <v>316</v>
      </c>
      <c r="I100" s="8" t="s">
        <v>318</v>
      </c>
      <c r="J100" s="12" t="s">
        <v>312</v>
      </c>
      <c r="K100" s="12" t="s">
        <v>313</v>
      </c>
      <c r="L100" s="703"/>
      <c r="M100" s="513">
        <v>518</v>
      </c>
      <c r="N100" s="506">
        <v>90.086956521739125</v>
      </c>
      <c r="O100" s="513">
        <v>65</v>
      </c>
      <c r="P100" s="514" t="s">
        <v>312</v>
      </c>
      <c r="Q100" s="514"/>
    </row>
    <row r="101" spans="1:17" x14ac:dyDescent="0.2">
      <c r="A101" s="61" t="s">
        <v>305</v>
      </c>
      <c r="B101" s="8" t="s">
        <v>305</v>
      </c>
      <c r="C101" s="8" t="s">
        <v>2</v>
      </c>
      <c r="D101" s="59" t="s">
        <v>350</v>
      </c>
      <c r="E101" s="11" t="s">
        <v>307</v>
      </c>
      <c r="F101" s="8" t="s">
        <v>308</v>
      </c>
      <c r="G101" s="58" t="s">
        <v>309</v>
      </c>
      <c r="H101" s="58" t="s">
        <v>317</v>
      </c>
      <c r="I101" s="8" t="s">
        <v>318</v>
      </c>
      <c r="J101" s="12" t="s">
        <v>312</v>
      </c>
      <c r="K101" s="12" t="s">
        <v>313</v>
      </c>
      <c r="L101" s="703"/>
      <c r="M101" s="513">
        <v>518</v>
      </c>
      <c r="N101" s="506">
        <v>90.086956521739125</v>
      </c>
      <c r="O101" s="513">
        <v>65</v>
      </c>
      <c r="P101" s="514" t="s">
        <v>312</v>
      </c>
      <c r="Q101" s="514"/>
    </row>
    <row r="102" spans="1:17" x14ac:dyDescent="0.2">
      <c r="A102" s="61" t="s">
        <v>305</v>
      </c>
      <c r="B102" s="8" t="s">
        <v>305</v>
      </c>
      <c r="C102" s="8" t="s">
        <v>2</v>
      </c>
      <c r="D102" s="59" t="s">
        <v>350</v>
      </c>
      <c r="E102" s="11" t="s">
        <v>307</v>
      </c>
      <c r="F102" s="8" t="s">
        <v>308</v>
      </c>
      <c r="G102" s="58" t="s">
        <v>309</v>
      </c>
      <c r="H102" s="58" t="s">
        <v>324</v>
      </c>
      <c r="I102" s="8" t="s">
        <v>318</v>
      </c>
      <c r="J102" s="12" t="s">
        <v>312</v>
      </c>
      <c r="K102" s="12" t="s">
        <v>313</v>
      </c>
      <c r="L102" s="704"/>
      <c r="M102" s="513">
        <v>518</v>
      </c>
      <c r="N102" s="506">
        <v>90.086956521739125</v>
      </c>
      <c r="O102" s="513">
        <v>65</v>
      </c>
      <c r="P102" s="514" t="s">
        <v>312</v>
      </c>
      <c r="Q102" s="514"/>
    </row>
    <row r="103" spans="1:17" ht="13.15" customHeight="1" x14ac:dyDescent="0.2">
      <c r="A103" s="61" t="s">
        <v>305</v>
      </c>
      <c r="B103" s="8" t="s">
        <v>305</v>
      </c>
      <c r="C103" s="8" t="s">
        <v>2</v>
      </c>
      <c r="D103" s="59" t="s">
        <v>352</v>
      </c>
      <c r="E103" s="11" t="s">
        <v>307</v>
      </c>
      <c r="F103" s="8" t="s">
        <v>308</v>
      </c>
      <c r="G103" s="58" t="s">
        <v>309</v>
      </c>
      <c r="H103" s="58" t="s">
        <v>310</v>
      </c>
      <c r="I103" s="8" t="s">
        <v>321</v>
      </c>
      <c r="J103" s="12" t="s">
        <v>312</v>
      </c>
      <c r="K103" s="12" t="s">
        <v>313</v>
      </c>
      <c r="L103" s="702" t="s">
        <v>351</v>
      </c>
      <c r="M103" s="513">
        <v>280</v>
      </c>
      <c r="N103" s="506">
        <v>100</v>
      </c>
      <c r="O103" s="513">
        <v>5</v>
      </c>
      <c r="P103" s="514" t="s">
        <v>312</v>
      </c>
      <c r="Q103" s="514" t="s">
        <v>510</v>
      </c>
    </row>
    <row r="104" spans="1:17" x14ac:dyDescent="0.2">
      <c r="A104" s="61" t="s">
        <v>305</v>
      </c>
      <c r="B104" s="8" t="s">
        <v>305</v>
      </c>
      <c r="C104" s="8" t="s">
        <v>2</v>
      </c>
      <c r="D104" s="59" t="s">
        <v>352</v>
      </c>
      <c r="E104" s="11" t="s">
        <v>307</v>
      </c>
      <c r="F104" s="8" t="s">
        <v>308</v>
      </c>
      <c r="G104" s="58" t="s">
        <v>309</v>
      </c>
      <c r="H104" s="58" t="s">
        <v>314</v>
      </c>
      <c r="I104" s="8" t="s">
        <v>321</v>
      </c>
      <c r="J104" s="12" t="s">
        <v>312</v>
      </c>
      <c r="K104" s="12" t="s">
        <v>313</v>
      </c>
      <c r="L104" s="703"/>
      <c r="M104" s="513">
        <v>6</v>
      </c>
      <c r="N104" s="506">
        <v>2.1428571428571428</v>
      </c>
      <c r="O104" s="513">
        <v>1</v>
      </c>
      <c r="P104" s="514" t="s">
        <v>312</v>
      </c>
      <c r="Q104" s="514" t="s">
        <v>510</v>
      </c>
    </row>
    <row r="105" spans="1:17" x14ac:dyDescent="0.2">
      <c r="A105" s="61" t="s">
        <v>305</v>
      </c>
      <c r="B105" s="8" t="s">
        <v>305</v>
      </c>
      <c r="C105" s="8" t="s">
        <v>2</v>
      </c>
      <c r="D105" s="59" t="s">
        <v>352</v>
      </c>
      <c r="E105" s="11" t="s">
        <v>307</v>
      </c>
      <c r="F105" s="8" t="s">
        <v>308</v>
      </c>
      <c r="G105" s="58" t="s">
        <v>309</v>
      </c>
      <c r="H105" s="58" t="s">
        <v>316</v>
      </c>
      <c r="I105" s="8" t="s">
        <v>321</v>
      </c>
      <c r="J105" s="12" t="s">
        <v>312</v>
      </c>
      <c r="K105" s="12" t="s">
        <v>313</v>
      </c>
      <c r="L105" s="703"/>
      <c r="M105" s="513">
        <v>6</v>
      </c>
      <c r="N105" s="506">
        <v>2.1428571428571428</v>
      </c>
      <c r="O105" s="513">
        <v>1</v>
      </c>
      <c r="P105" s="514" t="s">
        <v>312</v>
      </c>
      <c r="Q105" s="514" t="s">
        <v>510</v>
      </c>
    </row>
    <row r="106" spans="1:17" x14ac:dyDescent="0.2">
      <c r="A106" s="61" t="s">
        <v>305</v>
      </c>
      <c r="B106" s="8" t="s">
        <v>305</v>
      </c>
      <c r="C106" s="8" t="s">
        <v>2</v>
      </c>
      <c r="D106" s="59" t="s">
        <v>352</v>
      </c>
      <c r="E106" s="11" t="s">
        <v>307</v>
      </c>
      <c r="F106" s="8" t="s">
        <v>308</v>
      </c>
      <c r="G106" s="58" t="s">
        <v>309</v>
      </c>
      <c r="H106" s="58" t="s">
        <v>317</v>
      </c>
      <c r="I106" s="8" t="s">
        <v>321</v>
      </c>
      <c r="J106" s="12" t="s">
        <v>312</v>
      </c>
      <c r="K106" s="12" t="s">
        <v>313</v>
      </c>
      <c r="L106" s="703"/>
      <c r="M106" s="513">
        <v>6</v>
      </c>
      <c r="N106" s="506">
        <v>2.1428571428571428</v>
      </c>
      <c r="O106" s="513">
        <v>1</v>
      </c>
      <c r="P106" s="514" t="s">
        <v>312</v>
      </c>
      <c r="Q106" s="514" t="s">
        <v>510</v>
      </c>
    </row>
    <row r="107" spans="1:17" x14ac:dyDescent="0.2">
      <c r="A107" s="61" t="s">
        <v>305</v>
      </c>
      <c r="B107" s="8" t="s">
        <v>305</v>
      </c>
      <c r="C107" s="8" t="s">
        <v>2</v>
      </c>
      <c r="D107" s="59" t="s">
        <v>352</v>
      </c>
      <c r="E107" s="11" t="s">
        <v>307</v>
      </c>
      <c r="F107" s="8" t="s">
        <v>308</v>
      </c>
      <c r="G107" s="58" t="s">
        <v>309</v>
      </c>
      <c r="H107" s="58" t="s">
        <v>324</v>
      </c>
      <c r="I107" s="8" t="s">
        <v>321</v>
      </c>
      <c r="J107" s="12" t="s">
        <v>312</v>
      </c>
      <c r="K107" s="12" t="s">
        <v>313</v>
      </c>
      <c r="L107" s="704"/>
      <c r="M107" s="513">
        <v>6</v>
      </c>
      <c r="N107" s="506">
        <v>2.1428571428571428</v>
      </c>
      <c r="O107" s="513">
        <v>1</v>
      </c>
      <c r="P107" s="514" t="s">
        <v>312</v>
      </c>
      <c r="Q107" s="514" t="s">
        <v>510</v>
      </c>
    </row>
    <row r="108" spans="1:17" ht="13.15" customHeight="1" x14ac:dyDescent="0.2">
      <c r="A108" s="61" t="s">
        <v>305</v>
      </c>
      <c r="B108" s="8" t="s">
        <v>305</v>
      </c>
      <c r="C108" s="8" t="s">
        <v>2</v>
      </c>
      <c r="D108" s="59" t="s">
        <v>352</v>
      </c>
      <c r="E108" s="11" t="s">
        <v>307</v>
      </c>
      <c r="F108" s="8" t="s">
        <v>308</v>
      </c>
      <c r="G108" s="58" t="s">
        <v>309</v>
      </c>
      <c r="H108" s="58" t="s">
        <v>310</v>
      </c>
      <c r="I108" s="8" t="s">
        <v>318</v>
      </c>
      <c r="J108" s="12" t="s">
        <v>312</v>
      </c>
      <c r="K108" s="12" t="s">
        <v>313</v>
      </c>
      <c r="L108" s="702" t="s">
        <v>348</v>
      </c>
      <c r="M108" s="513">
        <v>24</v>
      </c>
      <c r="N108" s="506">
        <v>100</v>
      </c>
      <c r="O108" s="513">
        <v>19</v>
      </c>
      <c r="P108" s="514" t="s">
        <v>312</v>
      </c>
      <c r="Q108" s="514"/>
    </row>
    <row r="109" spans="1:17" x14ac:dyDescent="0.2">
      <c r="A109" s="61" t="s">
        <v>305</v>
      </c>
      <c r="B109" s="8" t="s">
        <v>305</v>
      </c>
      <c r="C109" s="8" t="s">
        <v>2</v>
      </c>
      <c r="D109" s="59" t="s">
        <v>352</v>
      </c>
      <c r="E109" s="11" t="s">
        <v>307</v>
      </c>
      <c r="F109" s="8" t="s">
        <v>308</v>
      </c>
      <c r="G109" s="58" t="s">
        <v>309</v>
      </c>
      <c r="H109" s="58" t="s">
        <v>314</v>
      </c>
      <c r="I109" s="8" t="s">
        <v>318</v>
      </c>
      <c r="J109" s="12" t="s">
        <v>312</v>
      </c>
      <c r="K109" s="12" t="s">
        <v>313</v>
      </c>
      <c r="L109" s="703"/>
      <c r="M109" s="513">
        <v>24</v>
      </c>
      <c r="N109" s="506">
        <v>100</v>
      </c>
      <c r="O109" s="513">
        <v>19</v>
      </c>
      <c r="P109" s="514" t="s">
        <v>312</v>
      </c>
      <c r="Q109" s="514"/>
    </row>
    <row r="110" spans="1:17" x14ac:dyDescent="0.2">
      <c r="A110" s="61" t="s">
        <v>305</v>
      </c>
      <c r="B110" s="8" t="s">
        <v>305</v>
      </c>
      <c r="C110" s="8" t="s">
        <v>2</v>
      </c>
      <c r="D110" s="59" t="s">
        <v>352</v>
      </c>
      <c r="E110" s="11" t="s">
        <v>307</v>
      </c>
      <c r="F110" s="8" t="s">
        <v>308</v>
      </c>
      <c r="G110" s="58" t="s">
        <v>309</v>
      </c>
      <c r="H110" s="58" t="s">
        <v>316</v>
      </c>
      <c r="I110" s="8" t="s">
        <v>318</v>
      </c>
      <c r="J110" s="12" t="s">
        <v>312</v>
      </c>
      <c r="K110" s="12" t="s">
        <v>313</v>
      </c>
      <c r="L110" s="703"/>
      <c r="M110" s="513">
        <v>24</v>
      </c>
      <c r="N110" s="506">
        <v>100</v>
      </c>
      <c r="O110" s="513">
        <v>19</v>
      </c>
      <c r="P110" s="514" t="s">
        <v>312</v>
      </c>
      <c r="Q110" s="514"/>
    </row>
    <row r="111" spans="1:17" x14ac:dyDescent="0.2">
      <c r="A111" s="61" t="s">
        <v>305</v>
      </c>
      <c r="B111" s="8" t="s">
        <v>305</v>
      </c>
      <c r="C111" s="8" t="s">
        <v>2</v>
      </c>
      <c r="D111" s="59" t="s">
        <v>352</v>
      </c>
      <c r="E111" s="11" t="s">
        <v>307</v>
      </c>
      <c r="F111" s="8" t="s">
        <v>308</v>
      </c>
      <c r="G111" s="58" t="s">
        <v>309</v>
      </c>
      <c r="H111" s="58" t="s">
        <v>317</v>
      </c>
      <c r="I111" s="8" t="s">
        <v>318</v>
      </c>
      <c r="J111" s="12" t="s">
        <v>312</v>
      </c>
      <c r="K111" s="12" t="s">
        <v>313</v>
      </c>
      <c r="L111" s="703"/>
      <c r="M111" s="513">
        <v>24</v>
      </c>
      <c r="N111" s="506">
        <v>100</v>
      </c>
      <c r="O111" s="513">
        <v>19</v>
      </c>
      <c r="P111" s="514" t="s">
        <v>312</v>
      </c>
      <c r="Q111" s="514"/>
    </row>
    <row r="112" spans="1:17" x14ac:dyDescent="0.2">
      <c r="A112" s="61" t="s">
        <v>305</v>
      </c>
      <c r="B112" s="8" t="s">
        <v>305</v>
      </c>
      <c r="C112" s="8" t="s">
        <v>2</v>
      </c>
      <c r="D112" s="59" t="s">
        <v>352</v>
      </c>
      <c r="E112" s="11" t="s">
        <v>307</v>
      </c>
      <c r="F112" s="8" t="s">
        <v>308</v>
      </c>
      <c r="G112" s="58" t="s">
        <v>309</v>
      </c>
      <c r="H112" s="58" t="s">
        <v>324</v>
      </c>
      <c r="I112" s="8" t="s">
        <v>318</v>
      </c>
      <c r="J112" s="12" t="s">
        <v>312</v>
      </c>
      <c r="K112" s="12" t="s">
        <v>313</v>
      </c>
      <c r="L112" s="704"/>
      <c r="M112" s="513">
        <v>24</v>
      </c>
      <c r="N112" s="506">
        <v>100</v>
      </c>
      <c r="O112" s="513">
        <v>19</v>
      </c>
      <c r="P112" s="514" t="s">
        <v>312</v>
      </c>
      <c r="Q112" s="514"/>
    </row>
    <row r="113" spans="1:17" x14ac:dyDescent="0.2">
      <c r="A113" s="61" t="s">
        <v>305</v>
      </c>
      <c r="B113" s="8" t="s">
        <v>305</v>
      </c>
      <c r="C113" s="8" t="s">
        <v>2</v>
      </c>
      <c r="D113" s="59" t="s">
        <v>353</v>
      </c>
      <c r="E113" s="11" t="s">
        <v>307</v>
      </c>
      <c r="F113" s="8" t="s">
        <v>308</v>
      </c>
      <c r="G113" s="58" t="s">
        <v>354</v>
      </c>
      <c r="H113" s="58" t="s">
        <v>310</v>
      </c>
      <c r="I113" s="8" t="s">
        <v>311</v>
      </c>
      <c r="J113" s="12" t="s">
        <v>312</v>
      </c>
      <c r="K113" s="12" t="s">
        <v>313</v>
      </c>
      <c r="L113" s="131"/>
      <c r="M113" s="513">
        <v>261</v>
      </c>
      <c r="N113" s="506">
        <v>100</v>
      </c>
      <c r="O113" s="513">
        <v>7</v>
      </c>
      <c r="P113" s="514" t="s">
        <v>312</v>
      </c>
      <c r="Q113" s="514"/>
    </row>
    <row r="114" spans="1:17" x14ac:dyDescent="0.2">
      <c r="A114" s="61" t="s">
        <v>305</v>
      </c>
      <c r="B114" s="8" t="s">
        <v>305</v>
      </c>
      <c r="C114" s="8" t="s">
        <v>2</v>
      </c>
      <c r="D114" s="59" t="s">
        <v>353</v>
      </c>
      <c r="E114" s="11" t="s">
        <v>307</v>
      </c>
      <c r="F114" s="8" t="s">
        <v>308</v>
      </c>
      <c r="G114" s="58" t="s">
        <v>354</v>
      </c>
      <c r="H114" s="58" t="s">
        <v>314</v>
      </c>
      <c r="I114" s="8" t="s">
        <v>311</v>
      </c>
      <c r="J114" s="12" t="s">
        <v>355</v>
      </c>
      <c r="K114" s="12" t="s">
        <v>313</v>
      </c>
      <c r="L114" s="131"/>
      <c r="M114" s="513">
        <v>244</v>
      </c>
      <c r="N114" s="506">
        <v>158.44155844155844</v>
      </c>
      <c r="O114" s="513">
        <v>7</v>
      </c>
      <c r="P114" s="514" t="s">
        <v>355</v>
      </c>
      <c r="Q114" s="514"/>
    </row>
    <row r="115" spans="1:17" x14ac:dyDescent="0.2">
      <c r="A115" s="61" t="s">
        <v>305</v>
      </c>
      <c r="B115" s="8" t="s">
        <v>305</v>
      </c>
      <c r="C115" s="8" t="s">
        <v>2</v>
      </c>
      <c r="D115" s="59" t="s">
        <v>353</v>
      </c>
      <c r="E115" s="11" t="s">
        <v>307</v>
      </c>
      <c r="F115" s="8" t="s">
        <v>308</v>
      </c>
      <c r="G115" s="58" t="s">
        <v>354</v>
      </c>
      <c r="H115" s="58" t="s">
        <v>316</v>
      </c>
      <c r="I115" s="8" t="s">
        <v>311</v>
      </c>
      <c r="J115" s="12" t="s">
        <v>355</v>
      </c>
      <c r="K115" s="12" t="s">
        <v>313</v>
      </c>
      <c r="L115" s="131"/>
      <c r="M115" s="513">
        <v>244</v>
      </c>
      <c r="N115" s="506">
        <v>158.44155844155844</v>
      </c>
      <c r="O115" s="513">
        <v>7</v>
      </c>
      <c r="P115" s="514" t="s">
        <v>355</v>
      </c>
      <c r="Q115" s="514"/>
    </row>
    <row r="116" spans="1:17" x14ac:dyDescent="0.2">
      <c r="A116" s="61" t="s">
        <v>305</v>
      </c>
      <c r="B116" s="8" t="s">
        <v>305</v>
      </c>
      <c r="C116" s="8" t="s">
        <v>2</v>
      </c>
      <c r="D116" s="59" t="s">
        <v>353</v>
      </c>
      <c r="E116" s="11" t="s">
        <v>307</v>
      </c>
      <c r="F116" s="8" t="s">
        <v>308</v>
      </c>
      <c r="G116" s="58" t="s">
        <v>354</v>
      </c>
      <c r="H116" s="58" t="s">
        <v>317</v>
      </c>
      <c r="I116" s="8" t="s">
        <v>311</v>
      </c>
      <c r="J116" s="12" t="s">
        <v>355</v>
      </c>
      <c r="K116" s="12" t="s">
        <v>313</v>
      </c>
      <c r="L116" s="131"/>
      <c r="M116" s="513">
        <v>244</v>
      </c>
      <c r="N116" s="506">
        <v>158.44155844155844</v>
      </c>
      <c r="O116" s="513">
        <v>7</v>
      </c>
      <c r="P116" s="514" t="s">
        <v>355</v>
      </c>
      <c r="Q116" s="514"/>
    </row>
    <row r="117" spans="1:17" x14ac:dyDescent="0.2">
      <c r="A117" s="61" t="s">
        <v>305</v>
      </c>
      <c r="B117" s="8" t="s">
        <v>305</v>
      </c>
      <c r="C117" s="8" t="s">
        <v>2</v>
      </c>
      <c r="D117" s="59" t="s">
        <v>356</v>
      </c>
      <c r="E117" s="11" t="s">
        <v>307</v>
      </c>
      <c r="F117" s="8" t="s">
        <v>308</v>
      </c>
      <c r="G117" s="58" t="s">
        <v>309</v>
      </c>
      <c r="H117" s="58" t="s">
        <v>310</v>
      </c>
      <c r="I117" s="8" t="s">
        <v>311</v>
      </c>
      <c r="J117" s="12" t="s">
        <v>312</v>
      </c>
      <c r="K117" s="12" t="s">
        <v>313</v>
      </c>
      <c r="L117" s="131"/>
      <c r="M117" s="513">
        <v>12</v>
      </c>
      <c r="N117" s="506">
        <v>100</v>
      </c>
      <c r="O117" s="513">
        <v>10</v>
      </c>
      <c r="P117" s="514" t="s">
        <v>312</v>
      </c>
      <c r="Q117" s="514"/>
    </row>
    <row r="118" spans="1:17" x14ac:dyDescent="0.2">
      <c r="A118" s="61" t="s">
        <v>305</v>
      </c>
      <c r="B118" s="8" t="s">
        <v>305</v>
      </c>
      <c r="C118" s="8" t="s">
        <v>2</v>
      </c>
      <c r="D118" s="59" t="s">
        <v>356</v>
      </c>
      <c r="E118" s="11" t="s">
        <v>307</v>
      </c>
      <c r="F118" s="8" t="s">
        <v>308</v>
      </c>
      <c r="G118" s="58" t="s">
        <v>309</v>
      </c>
      <c r="H118" s="58" t="s">
        <v>314</v>
      </c>
      <c r="I118" s="8" t="s">
        <v>311</v>
      </c>
      <c r="J118" s="12" t="s">
        <v>355</v>
      </c>
      <c r="K118" s="12" t="s">
        <v>313</v>
      </c>
      <c r="L118" s="131"/>
      <c r="M118" s="513">
        <v>11</v>
      </c>
      <c r="N118" s="506">
        <v>91.666666666666657</v>
      </c>
      <c r="O118" s="513">
        <v>9</v>
      </c>
      <c r="P118" s="514" t="s">
        <v>355</v>
      </c>
      <c r="Q118" s="514"/>
    </row>
    <row r="119" spans="1:17" x14ac:dyDescent="0.2">
      <c r="A119" s="61" t="s">
        <v>305</v>
      </c>
      <c r="B119" s="8" t="s">
        <v>305</v>
      </c>
      <c r="C119" s="8" t="s">
        <v>2</v>
      </c>
      <c r="D119" s="59" t="s">
        <v>356</v>
      </c>
      <c r="E119" s="11" t="s">
        <v>307</v>
      </c>
      <c r="F119" s="8" t="s">
        <v>308</v>
      </c>
      <c r="G119" s="58" t="s">
        <v>309</v>
      </c>
      <c r="H119" s="58" t="s">
        <v>316</v>
      </c>
      <c r="I119" s="8" t="s">
        <v>311</v>
      </c>
      <c r="J119" s="12" t="s">
        <v>355</v>
      </c>
      <c r="K119" s="12" t="s">
        <v>313</v>
      </c>
      <c r="L119" s="131"/>
      <c r="M119" s="513">
        <v>11</v>
      </c>
      <c r="N119" s="506">
        <v>91.666666666666657</v>
      </c>
      <c r="O119" s="513">
        <v>9</v>
      </c>
      <c r="P119" s="514" t="s">
        <v>355</v>
      </c>
      <c r="Q119" s="514"/>
    </row>
    <row r="120" spans="1:17" x14ac:dyDescent="0.2">
      <c r="A120" s="61" t="s">
        <v>305</v>
      </c>
      <c r="B120" s="8" t="s">
        <v>305</v>
      </c>
      <c r="C120" s="8" t="s">
        <v>2</v>
      </c>
      <c r="D120" s="59" t="s">
        <v>356</v>
      </c>
      <c r="E120" s="11" t="s">
        <v>307</v>
      </c>
      <c r="F120" s="8" t="s">
        <v>308</v>
      </c>
      <c r="G120" s="58" t="s">
        <v>309</v>
      </c>
      <c r="H120" s="58" t="s">
        <v>317</v>
      </c>
      <c r="I120" s="8" t="s">
        <v>311</v>
      </c>
      <c r="J120" s="12" t="s">
        <v>355</v>
      </c>
      <c r="K120" s="12" t="s">
        <v>313</v>
      </c>
      <c r="L120" s="131"/>
      <c r="M120" s="513">
        <v>11</v>
      </c>
      <c r="N120" s="506">
        <v>91.666666666666657</v>
      </c>
      <c r="O120" s="513">
        <v>9</v>
      </c>
      <c r="P120" s="514" t="s">
        <v>355</v>
      </c>
      <c r="Q120" s="514"/>
    </row>
    <row r="121" spans="1:17" x14ac:dyDescent="0.2">
      <c r="A121" s="61" t="s">
        <v>305</v>
      </c>
      <c r="B121" s="8" t="s">
        <v>305</v>
      </c>
      <c r="C121" s="8" t="s">
        <v>2</v>
      </c>
      <c r="D121" s="59" t="s">
        <v>357</v>
      </c>
      <c r="E121" s="11" t="s">
        <v>307</v>
      </c>
      <c r="F121" s="8" t="s">
        <v>308</v>
      </c>
      <c r="G121" s="58" t="s">
        <v>341</v>
      </c>
      <c r="H121" s="58" t="s">
        <v>310</v>
      </c>
      <c r="I121" s="8" t="s">
        <v>311</v>
      </c>
      <c r="J121" s="12" t="s">
        <v>358</v>
      </c>
      <c r="K121" s="12" t="s">
        <v>313</v>
      </c>
      <c r="L121" s="131"/>
      <c r="M121" s="513">
        <v>1290</v>
      </c>
      <c r="N121" s="506">
        <v>91.280715152059656</v>
      </c>
      <c r="O121" s="513">
        <v>32</v>
      </c>
      <c r="P121" s="514" t="s">
        <v>358</v>
      </c>
      <c r="Q121" s="514"/>
    </row>
    <row r="122" spans="1:17" x14ac:dyDescent="0.2">
      <c r="A122" s="61" t="s">
        <v>305</v>
      </c>
      <c r="B122" s="8" t="s">
        <v>305</v>
      </c>
      <c r="C122" s="8" t="s">
        <v>2</v>
      </c>
      <c r="D122" s="59" t="s">
        <v>357</v>
      </c>
      <c r="E122" s="11" t="s">
        <v>307</v>
      </c>
      <c r="F122" s="8" t="s">
        <v>308</v>
      </c>
      <c r="G122" s="58" t="s">
        <v>341</v>
      </c>
      <c r="H122" s="58" t="s">
        <v>314</v>
      </c>
      <c r="I122" s="8" t="s">
        <v>311</v>
      </c>
      <c r="J122" s="12" t="s">
        <v>343</v>
      </c>
      <c r="K122" s="12" t="s">
        <v>313</v>
      </c>
      <c r="L122" s="131"/>
      <c r="M122" s="513">
        <v>497</v>
      </c>
      <c r="N122" s="506">
        <v>95.909090909090907</v>
      </c>
      <c r="O122" s="513">
        <v>32</v>
      </c>
      <c r="P122" s="514" t="s">
        <v>343</v>
      </c>
      <c r="Q122" s="514"/>
    </row>
    <row r="123" spans="1:17" x14ac:dyDescent="0.2">
      <c r="A123" s="61" t="s">
        <v>305</v>
      </c>
      <c r="B123" s="8" t="s">
        <v>305</v>
      </c>
      <c r="C123" s="8" t="s">
        <v>2</v>
      </c>
      <c r="D123" s="59" t="s">
        <v>357</v>
      </c>
      <c r="E123" s="11" t="s">
        <v>307</v>
      </c>
      <c r="F123" s="8" t="s">
        <v>308</v>
      </c>
      <c r="G123" s="58" t="s">
        <v>341</v>
      </c>
      <c r="H123" s="58" t="s">
        <v>316</v>
      </c>
      <c r="I123" s="8" t="s">
        <v>311</v>
      </c>
      <c r="J123" s="12" t="s">
        <v>343</v>
      </c>
      <c r="K123" s="12" t="s">
        <v>313</v>
      </c>
      <c r="L123" s="131"/>
      <c r="M123" s="513">
        <v>497</v>
      </c>
      <c r="N123" s="506">
        <v>95.909090909090907</v>
      </c>
      <c r="O123" s="513">
        <v>32</v>
      </c>
      <c r="P123" s="514" t="s">
        <v>343</v>
      </c>
      <c r="Q123" s="514"/>
    </row>
    <row r="124" spans="1:17" x14ac:dyDescent="0.2">
      <c r="A124" s="61" t="s">
        <v>305</v>
      </c>
      <c r="B124" s="8" t="s">
        <v>305</v>
      </c>
      <c r="C124" s="8" t="s">
        <v>2</v>
      </c>
      <c r="D124" s="59" t="s">
        <v>357</v>
      </c>
      <c r="E124" s="11" t="s">
        <v>307</v>
      </c>
      <c r="F124" s="8" t="s">
        <v>308</v>
      </c>
      <c r="G124" s="58" t="s">
        <v>341</v>
      </c>
      <c r="H124" s="58" t="s">
        <v>317</v>
      </c>
      <c r="I124" s="8" t="s">
        <v>311</v>
      </c>
      <c r="J124" s="12" t="s">
        <v>343</v>
      </c>
      <c r="K124" s="12" t="s">
        <v>313</v>
      </c>
      <c r="L124" s="131"/>
      <c r="M124" s="513">
        <v>497</v>
      </c>
      <c r="N124" s="506">
        <v>95.909090909090907</v>
      </c>
      <c r="O124" s="513">
        <v>32</v>
      </c>
      <c r="P124" s="514" t="s">
        <v>343</v>
      </c>
      <c r="Q124" s="514"/>
    </row>
    <row r="125" spans="1:17" x14ac:dyDescent="0.2">
      <c r="A125" s="61" t="s">
        <v>305</v>
      </c>
      <c r="B125" s="8" t="s">
        <v>305</v>
      </c>
      <c r="C125" s="8" t="s">
        <v>2</v>
      </c>
      <c r="D125" s="59" t="s">
        <v>357</v>
      </c>
      <c r="E125" s="11" t="s">
        <v>307</v>
      </c>
      <c r="F125" s="8" t="s">
        <v>308</v>
      </c>
      <c r="G125" s="58" t="s">
        <v>341</v>
      </c>
      <c r="H125" s="58" t="s">
        <v>324</v>
      </c>
      <c r="I125" s="8" t="s">
        <v>311</v>
      </c>
      <c r="J125" s="12" t="s">
        <v>343</v>
      </c>
      <c r="K125" s="12" t="s">
        <v>313</v>
      </c>
      <c r="L125" s="131"/>
      <c r="M125" s="513">
        <v>497</v>
      </c>
      <c r="N125" s="506">
        <v>95.909090909090907</v>
      </c>
      <c r="O125" s="513">
        <v>32</v>
      </c>
      <c r="P125" s="514" t="s">
        <v>343</v>
      </c>
      <c r="Q125" s="514"/>
    </row>
    <row r="126" spans="1:17" x14ac:dyDescent="0.2">
      <c r="A126" s="61" t="s">
        <v>305</v>
      </c>
      <c r="B126" s="8" t="s">
        <v>305</v>
      </c>
      <c r="C126" s="8" t="s">
        <v>2</v>
      </c>
      <c r="D126" s="59" t="s">
        <v>359</v>
      </c>
      <c r="E126" s="11" t="s">
        <v>307</v>
      </c>
      <c r="F126" s="8" t="s">
        <v>308</v>
      </c>
      <c r="G126" s="58" t="s">
        <v>309</v>
      </c>
      <c r="H126" s="58" t="s">
        <v>310</v>
      </c>
      <c r="I126" s="8" t="s">
        <v>321</v>
      </c>
      <c r="J126" s="12" t="s">
        <v>322</v>
      </c>
      <c r="K126" s="12" t="s">
        <v>313</v>
      </c>
      <c r="L126" s="131"/>
      <c r="M126" s="513">
        <v>0</v>
      </c>
      <c r="N126" s="506">
        <v>0</v>
      </c>
      <c r="O126" s="513">
        <v>0</v>
      </c>
      <c r="P126" s="514" t="s">
        <v>322</v>
      </c>
      <c r="Q126" s="514" t="s">
        <v>511</v>
      </c>
    </row>
    <row r="127" spans="1:17" x14ac:dyDescent="0.2">
      <c r="A127" s="61" t="s">
        <v>305</v>
      </c>
      <c r="B127" s="8" t="s">
        <v>305</v>
      </c>
      <c r="C127" s="8" t="s">
        <v>2</v>
      </c>
      <c r="D127" s="59" t="s">
        <v>359</v>
      </c>
      <c r="E127" s="11" t="s">
        <v>307</v>
      </c>
      <c r="F127" s="8" t="s">
        <v>308</v>
      </c>
      <c r="G127" s="58" t="s">
        <v>309</v>
      </c>
      <c r="H127" s="58" t="s">
        <v>314</v>
      </c>
      <c r="I127" s="8" t="s">
        <v>321</v>
      </c>
      <c r="J127" s="12" t="s">
        <v>360</v>
      </c>
      <c r="K127" s="12" t="s">
        <v>313</v>
      </c>
      <c r="L127" s="131"/>
      <c r="M127" s="513">
        <v>0</v>
      </c>
      <c r="N127" s="506">
        <v>0</v>
      </c>
      <c r="O127" s="513">
        <v>0</v>
      </c>
      <c r="P127" s="514" t="s">
        <v>360</v>
      </c>
      <c r="Q127" s="514" t="s">
        <v>511</v>
      </c>
    </row>
    <row r="128" spans="1:17" x14ac:dyDescent="0.2">
      <c r="A128" s="61" t="s">
        <v>305</v>
      </c>
      <c r="B128" s="8" t="s">
        <v>305</v>
      </c>
      <c r="C128" s="8" t="s">
        <v>2</v>
      </c>
      <c r="D128" s="59" t="s">
        <v>359</v>
      </c>
      <c r="E128" s="11" t="s">
        <v>307</v>
      </c>
      <c r="F128" s="8" t="s">
        <v>308</v>
      </c>
      <c r="G128" s="58" t="s">
        <v>309</v>
      </c>
      <c r="H128" s="58" t="s">
        <v>316</v>
      </c>
      <c r="I128" s="8" t="s">
        <v>321</v>
      </c>
      <c r="J128" s="12" t="s">
        <v>360</v>
      </c>
      <c r="K128" s="12" t="s">
        <v>313</v>
      </c>
      <c r="L128" s="131"/>
      <c r="M128" s="513">
        <v>0</v>
      </c>
      <c r="N128" s="506">
        <v>0</v>
      </c>
      <c r="O128" s="513">
        <v>0</v>
      </c>
      <c r="P128" s="514" t="s">
        <v>360</v>
      </c>
      <c r="Q128" s="514" t="s">
        <v>511</v>
      </c>
    </row>
    <row r="129" spans="1:17" x14ac:dyDescent="0.2">
      <c r="A129" s="61" t="s">
        <v>305</v>
      </c>
      <c r="B129" s="8" t="s">
        <v>305</v>
      </c>
      <c r="C129" s="8" t="s">
        <v>2</v>
      </c>
      <c r="D129" s="59" t="s">
        <v>359</v>
      </c>
      <c r="E129" s="11" t="s">
        <v>307</v>
      </c>
      <c r="F129" s="8" t="s">
        <v>308</v>
      </c>
      <c r="G129" s="58" t="s">
        <v>309</v>
      </c>
      <c r="H129" s="58" t="s">
        <v>317</v>
      </c>
      <c r="I129" s="8" t="s">
        <v>321</v>
      </c>
      <c r="J129" s="12" t="s">
        <v>360</v>
      </c>
      <c r="K129" s="12" t="s">
        <v>313</v>
      </c>
      <c r="L129" s="131"/>
      <c r="M129" s="513">
        <v>0</v>
      </c>
      <c r="N129" s="506">
        <v>0</v>
      </c>
      <c r="O129" s="513">
        <v>0</v>
      </c>
      <c r="P129" s="514" t="s">
        <v>360</v>
      </c>
      <c r="Q129" s="514" t="s">
        <v>511</v>
      </c>
    </row>
    <row r="130" spans="1:17" x14ac:dyDescent="0.2">
      <c r="A130" s="61" t="s">
        <v>305</v>
      </c>
      <c r="B130" s="8" t="s">
        <v>305</v>
      </c>
      <c r="C130" s="8" t="s">
        <v>2</v>
      </c>
      <c r="D130" s="59" t="s">
        <v>359</v>
      </c>
      <c r="E130" s="11" t="s">
        <v>307</v>
      </c>
      <c r="F130" s="8" t="s">
        <v>308</v>
      </c>
      <c r="G130" s="58" t="s">
        <v>309</v>
      </c>
      <c r="H130" s="58" t="s">
        <v>324</v>
      </c>
      <c r="I130" s="8" t="s">
        <v>321</v>
      </c>
      <c r="J130" s="12" t="s">
        <v>360</v>
      </c>
      <c r="K130" s="12" t="s">
        <v>313</v>
      </c>
      <c r="L130" s="131"/>
      <c r="M130" s="513">
        <v>0</v>
      </c>
      <c r="N130" s="506">
        <v>0</v>
      </c>
      <c r="O130" s="513">
        <v>0</v>
      </c>
      <c r="P130" s="514" t="s">
        <v>360</v>
      </c>
      <c r="Q130" s="514" t="s">
        <v>511</v>
      </c>
    </row>
    <row r="131" spans="1:17" x14ac:dyDescent="0.2">
      <c r="A131" s="61" t="s">
        <v>305</v>
      </c>
      <c r="B131" s="8" t="s">
        <v>305</v>
      </c>
      <c r="C131" s="8" t="s">
        <v>2</v>
      </c>
      <c r="D131" s="59" t="s">
        <v>359</v>
      </c>
      <c r="E131" s="11" t="s">
        <v>307</v>
      </c>
      <c r="F131" s="8" t="s">
        <v>308</v>
      </c>
      <c r="G131" s="58" t="s">
        <v>309</v>
      </c>
      <c r="H131" s="58" t="s">
        <v>310</v>
      </c>
      <c r="I131" s="8" t="s">
        <v>325</v>
      </c>
      <c r="J131" s="12" t="s">
        <v>326</v>
      </c>
      <c r="K131" s="12" t="s">
        <v>313</v>
      </c>
      <c r="L131" s="131"/>
      <c r="M131" s="513">
        <v>11174</v>
      </c>
      <c r="N131" s="506">
        <v>111.01111111111111</v>
      </c>
      <c r="O131" s="513">
        <v>55</v>
      </c>
      <c r="P131" s="514" t="s">
        <v>326</v>
      </c>
      <c r="Q131" s="514"/>
    </row>
    <row r="132" spans="1:17" x14ac:dyDescent="0.2">
      <c r="A132" s="61" t="s">
        <v>305</v>
      </c>
      <c r="B132" s="8" t="s">
        <v>305</v>
      </c>
      <c r="C132" s="8" t="s">
        <v>2</v>
      </c>
      <c r="D132" s="59" t="s">
        <v>359</v>
      </c>
      <c r="E132" s="11" t="s">
        <v>307</v>
      </c>
      <c r="F132" s="8" t="s">
        <v>308</v>
      </c>
      <c r="G132" s="58" t="s">
        <v>309</v>
      </c>
      <c r="H132" s="58" t="s">
        <v>314</v>
      </c>
      <c r="I132" s="8" t="s">
        <v>325</v>
      </c>
      <c r="J132" s="12" t="s">
        <v>361</v>
      </c>
      <c r="K132" s="12" t="s">
        <v>313</v>
      </c>
      <c r="L132" s="131"/>
      <c r="M132" s="513">
        <v>3641</v>
      </c>
      <c r="N132" s="506">
        <v>99.890260631001368</v>
      </c>
      <c r="O132" s="513">
        <v>54</v>
      </c>
      <c r="P132" s="514" t="s">
        <v>361</v>
      </c>
      <c r="Q132" s="514"/>
    </row>
    <row r="133" spans="1:17" x14ac:dyDescent="0.2">
      <c r="A133" s="61" t="s">
        <v>305</v>
      </c>
      <c r="B133" s="8" t="s">
        <v>305</v>
      </c>
      <c r="C133" s="8" t="s">
        <v>2</v>
      </c>
      <c r="D133" s="59" t="s">
        <v>359</v>
      </c>
      <c r="E133" s="11" t="s">
        <v>307</v>
      </c>
      <c r="F133" s="8" t="s">
        <v>308</v>
      </c>
      <c r="G133" s="58" t="s">
        <v>309</v>
      </c>
      <c r="H133" s="58" t="s">
        <v>316</v>
      </c>
      <c r="I133" s="8" t="s">
        <v>325</v>
      </c>
      <c r="J133" s="12" t="s">
        <v>361</v>
      </c>
      <c r="K133" s="12" t="s">
        <v>313</v>
      </c>
      <c r="L133" s="131"/>
      <c r="M133" s="513">
        <v>3641</v>
      </c>
      <c r="N133" s="506">
        <v>99.890260631001368</v>
      </c>
      <c r="O133" s="513">
        <v>54</v>
      </c>
      <c r="P133" s="514" t="s">
        <v>361</v>
      </c>
      <c r="Q133" s="514"/>
    </row>
    <row r="134" spans="1:17" x14ac:dyDescent="0.2">
      <c r="A134" s="61" t="s">
        <v>305</v>
      </c>
      <c r="B134" s="8" t="s">
        <v>305</v>
      </c>
      <c r="C134" s="8" t="s">
        <v>2</v>
      </c>
      <c r="D134" s="59" t="s">
        <v>359</v>
      </c>
      <c r="E134" s="11" t="s">
        <v>307</v>
      </c>
      <c r="F134" s="8" t="s">
        <v>308</v>
      </c>
      <c r="G134" s="58" t="s">
        <v>309</v>
      </c>
      <c r="H134" s="58" t="s">
        <v>317</v>
      </c>
      <c r="I134" s="8" t="s">
        <v>325</v>
      </c>
      <c r="J134" s="12" t="s">
        <v>361</v>
      </c>
      <c r="K134" s="12" t="s">
        <v>313</v>
      </c>
      <c r="L134" s="131"/>
      <c r="M134" s="513">
        <v>3641</v>
      </c>
      <c r="N134" s="506">
        <v>99.890260631001368</v>
      </c>
      <c r="O134" s="513">
        <v>54</v>
      </c>
      <c r="P134" s="514" t="s">
        <v>361</v>
      </c>
      <c r="Q134" s="514"/>
    </row>
    <row r="135" spans="1:17" x14ac:dyDescent="0.2">
      <c r="A135" s="61" t="s">
        <v>305</v>
      </c>
      <c r="B135" s="8" t="s">
        <v>305</v>
      </c>
      <c r="C135" s="8" t="s">
        <v>2</v>
      </c>
      <c r="D135" s="59" t="s">
        <v>359</v>
      </c>
      <c r="E135" s="11" t="s">
        <v>307</v>
      </c>
      <c r="F135" s="8" t="s">
        <v>308</v>
      </c>
      <c r="G135" s="58" t="s">
        <v>309</v>
      </c>
      <c r="H135" s="58" t="s">
        <v>324</v>
      </c>
      <c r="I135" s="8" t="s">
        <v>325</v>
      </c>
      <c r="J135" s="12" t="s">
        <v>361</v>
      </c>
      <c r="K135" s="12" t="s">
        <v>313</v>
      </c>
      <c r="L135" s="131"/>
      <c r="M135" s="513">
        <v>3641</v>
      </c>
      <c r="N135" s="506">
        <v>99.890260631001368</v>
      </c>
      <c r="O135" s="513">
        <v>54</v>
      </c>
      <c r="P135" s="514" t="s">
        <v>361</v>
      </c>
      <c r="Q135" s="514"/>
    </row>
    <row r="136" spans="1:17" ht="13.15" customHeight="1" x14ac:dyDescent="0.2">
      <c r="A136" s="61" t="s">
        <v>305</v>
      </c>
      <c r="B136" s="8" t="s">
        <v>305</v>
      </c>
      <c r="C136" s="8" t="s">
        <v>2</v>
      </c>
      <c r="D136" s="59" t="s">
        <v>359</v>
      </c>
      <c r="E136" s="11" t="s">
        <v>307</v>
      </c>
      <c r="F136" s="8" t="s">
        <v>308</v>
      </c>
      <c r="G136" s="58" t="s">
        <v>309</v>
      </c>
      <c r="H136" s="58" t="s">
        <v>310</v>
      </c>
      <c r="I136" s="8" t="s">
        <v>318</v>
      </c>
      <c r="J136" s="12" t="s">
        <v>322</v>
      </c>
      <c r="K136" s="12" t="s">
        <v>313</v>
      </c>
      <c r="L136" s="702" t="s">
        <v>348</v>
      </c>
      <c r="M136" s="513">
        <v>25452</v>
      </c>
      <c r="N136" s="506">
        <v>99.029190682318031</v>
      </c>
      <c r="O136" s="513">
        <v>153</v>
      </c>
      <c r="P136" s="514" t="s">
        <v>322</v>
      </c>
      <c r="Q136" s="514"/>
    </row>
    <row r="137" spans="1:17" x14ac:dyDescent="0.2">
      <c r="A137" s="61" t="s">
        <v>305</v>
      </c>
      <c r="B137" s="8" t="s">
        <v>305</v>
      </c>
      <c r="C137" s="8" t="s">
        <v>2</v>
      </c>
      <c r="D137" s="59" t="s">
        <v>359</v>
      </c>
      <c r="E137" s="11" t="s">
        <v>307</v>
      </c>
      <c r="F137" s="8" t="s">
        <v>308</v>
      </c>
      <c r="G137" s="58" t="s">
        <v>309</v>
      </c>
      <c r="H137" s="58" t="s">
        <v>314</v>
      </c>
      <c r="I137" s="8" t="s">
        <v>318</v>
      </c>
      <c r="J137" s="12" t="s">
        <v>329</v>
      </c>
      <c r="K137" s="12" t="s">
        <v>313</v>
      </c>
      <c r="L137" s="703"/>
      <c r="M137" s="513">
        <v>2232</v>
      </c>
      <c r="N137" s="506">
        <v>96.749024707412218</v>
      </c>
      <c r="O137" s="513">
        <v>97</v>
      </c>
      <c r="P137" s="514" t="s">
        <v>329</v>
      </c>
      <c r="Q137" s="514"/>
    </row>
    <row r="138" spans="1:17" x14ac:dyDescent="0.2">
      <c r="A138" s="61" t="s">
        <v>305</v>
      </c>
      <c r="B138" s="8" t="s">
        <v>305</v>
      </c>
      <c r="C138" s="8" t="s">
        <v>2</v>
      </c>
      <c r="D138" s="59" t="s">
        <v>359</v>
      </c>
      <c r="E138" s="11" t="s">
        <v>307</v>
      </c>
      <c r="F138" s="8" t="s">
        <v>308</v>
      </c>
      <c r="G138" s="58" t="s">
        <v>309</v>
      </c>
      <c r="H138" s="58" t="s">
        <v>316</v>
      </c>
      <c r="I138" s="8" t="s">
        <v>318</v>
      </c>
      <c r="J138" s="12" t="s">
        <v>329</v>
      </c>
      <c r="K138" s="12" t="s">
        <v>313</v>
      </c>
      <c r="L138" s="703"/>
      <c r="M138" s="513">
        <v>2232</v>
      </c>
      <c r="N138" s="506">
        <v>96.749024707412218</v>
      </c>
      <c r="O138" s="513">
        <v>97</v>
      </c>
      <c r="P138" s="514" t="s">
        <v>329</v>
      </c>
      <c r="Q138" s="514"/>
    </row>
    <row r="139" spans="1:17" x14ac:dyDescent="0.2">
      <c r="A139" s="61" t="s">
        <v>305</v>
      </c>
      <c r="B139" s="8" t="s">
        <v>305</v>
      </c>
      <c r="C139" s="8" t="s">
        <v>2</v>
      </c>
      <c r="D139" s="59" t="s">
        <v>359</v>
      </c>
      <c r="E139" s="11" t="s">
        <v>307</v>
      </c>
      <c r="F139" s="8" t="s">
        <v>308</v>
      </c>
      <c r="G139" s="58" t="s">
        <v>309</v>
      </c>
      <c r="H139" s="58" t="s">
        <v>317</v>
      </c>
      <c r="I139" s="8" t="s">
        <v>318</v>
      </c>
      <c r="J139" s="12" t="s">
        <v>329</v>
      </c>
      <c r="K139" s="12" t="s">
        <v>313</v>
      </c>
      <c r="L139" s="703"/>
      <c r="M139" s="513">
        <v>2232</v>
      </c>
      <c r="N139" s="506">
        <v>96.749024707412218</v>
      </c>
      <c r="O139" s="513">
        <v>97</v>
      </c>
      <c r="P139" s="514" t="s">
        <v>329</v>
      </c>
      <c r="Q139" s="514"/>
    </row>
    <row r="140" spans="1:17" x14ac:dyDescent="0.2">
      <c r="A140" s="61" t="s">
        <v>305</v>
      </c>
      <c r="B140" s="8" t="s">
        <v>305</v>
      </c>
      <c r="C140" s="8" t="s">
        <v>2</v>
      </c>
      <c r="D140" s="59" t="s">
        <v>359</v>
      </c>
      <c r="E140" s="11" t="s">
        <v>307</v>
      </c>
      <c r="F140" s="8" t="s">
        <v>308</v>
      </c>
      <c r="G140" s="58" t="s">
        <v>309</v>
      </c>
      <c r="H140" s="58" t="s">
        <v>324</v>
      </c>
      <c r="I140" s="8" t="s">
        <v>318</v>
      </c>
      <c r="J140" s="12" t="s">
        <v>329</v>
      </c>
      <c r="K140" s="12" t="s">
        <v>313</v>
      </c>
      <c r="L140" s="704"/>
      <c r="M140" s="513">
        <v>2232</v>
      </c>
      <c r="N140" s="506">
        <v>96.749024707412218</v>
      </c>
      <c r="O140" s="513">
        <v>97</v>
      </c>
      <c r="P140" s="514" t="s">
        <v>329</v>
      </c>
      <c r="Q140" s="514"/>
    </row>
    <row r="141" spans="1:17" ht="38.25" x14ac:dyDescent="0.2">
      <c r="A141" s="61" t="s">
        <v>305</v>
      </c>
      <c r="B141" s="8" t="s">
        <v>305</v>
      </c>
      <c r="C141" s="8" t="s">
        <v>2</v>
      </c>
      <c r="D141" s="59" t="s">
        <v>333</v>
      </c>
      <c r="E141" s="11" t="s">
        <v>362</v>
      </c>
      <c r="F141" s="8" t="s">
        <v>308</v>
      </c>
      <c r="G141" s="58" t="s">
        <v>363</v>
      </c>
      <c r="H141" s="58" t="s">
        <v>310</v>
      </c>
      <c r="I141" s="8" t="s">
        <v>321</v>
      </c>
      <c r="J141" s="12" t="s">
        <v>364</v>
      </c>
      <c r="K141" s="12" t="s">
        <v>313</v>
      </c>
      <c r="L141" s="131"/>
      <c r="M141" s="513">
        <v>0</v>
      </c>
      <c r="N141" s="507">
        <v>0</v>
      </c>
      <c r="O141" s="513">
        <v>0</v>
      </c>
      <c r="P141" s="514" t="s">
        <v>364</v>
      </c>
      <c r="Q141" s="514" t="s">
        <v>513</v>
      </c>
    </row>
    <row r="142" spans="1:17" ht="38.25" x14ac:dyDescent="0.2">
      <c r="A142" s="61" t="s">
        <v>305</v>
      </c>
      <c r="B142" s="8" t="s">
        <v>305</v>
      </c>
      <c r="C142" s="8" t="s">
        <v>2</v>
      </c>
      <c r="D142" s="59" t="s">
        <v>333</v>
      </c>
      <c r="E142" s="11" t="s">
        <v>362</v>
      </c>
      <c r="F142" s="8" t="s">
        <v>308</v>
      </c>
      <c r="G142" s="58" t="s">
        <v>363</v>
      </c>
      <c r="H142" s="58" t="s">
        <v>314</v>
      </c>
      <c r="I142" s="8" t="s">
        <v>321</v>
      </c>
      <c r="J142" s="12" t="s">
        <v>365</v>
      </c>
      <c r="K142" s="12" t="s">
        <v>313</v>
      </c>
      <c r="L142" s="131"/>
      <c r="M142" s="513">
        <v>0</v>
      </c>
      <c r="N142" s="507">
        <v>0</v>
      </c>
      <c r="O142" s="513">
        <v>0</v>
      </c>
      <c r="P142" s="514" t="s">
        <v>365</v>
      </c>
      <c r="Q142" s="514" t="s">
        <v>513</v>
      </c>
    </row>
    <row r="143" spans="1:17" ht="38.25" x14ac:dyDescent="0.2">
      <c r="A143" s="61" t="s">
        <v>305</v>
      </c>
      <c r="B143" s="8" t="s">
        <v>305</v>
      </c>
      <c r="C143" s="8" t="s">
        <v>2</v>
      </c>
      <c r="D143" s="59" t="s">
        <v>333</v>
      </c>
      <c r="E143" s="11" t="s">
        <v>362</v>
      </c>
      <c r="F143" s="8" t="s">
        <v>308</v>
      </c>
      <c r="G143" s="58" t="s">
        <v>363</v>
      </c>
      <c r="H143" s="58" t="s">
        <v>316</v>
      </c>
      <c r="I143" s="8" t="s">
        <v>321</v>
      </c>
      <c r="J143" s="12" t="s">
        <v>365</v>
      </c>
      <c r="K143" s="12" t="s">
        <v>313</v>
      </c>
      <c r="L143" s="131"/>
      <c r="M143" s="513">
        <v>0</v>
      </c>
      <c r="N143" s="507">
        <v>0</v>
      </c>
      <c r="O143" s="513">
        <v>0</v>
      </c>
      <c r="P143" s="514" t="s">
        <v>365</v>
      </c>
      <c r="Q143" s="514" t="s">
        <v>513</v>
      </c>
    </row>
    <row r="144" spans="1:17" ht="38.25" x14ac:dyDescent="0.2">
      <c r="A144" s="61" t="s">
        <v>305</v>
      </c>
      <c r="B144" s="8" t="s">
        <v>305</v>
      </c>
      <c r="C144" s="8" t="s">
        <v>2</v>
      </c>
      <c r="D144" s="59" t="s">
        <v>333</v>
      </c>
      <c r="E144" s="11" t="s">
        <v>362</v>
      </c>
      <c r="F144" s="8" t="s">
        <v>308</v>
      </c>
      <c r="G144" s="58" t="s">
        <v>363</v>
      </c>
      <c r="H144" s="58" t="s">
        <v>317</v>
      </c>
      <c r="I144" s="8" t="s">
        <v>321</v>
      </c>
      <c r="J144" s="12" t="s">
        <v>365</v>
      </c>
      <c r="K144" s="12" t="s">
        <v>313</v>
      </c>
      <c r="L144" s="131"/>
      <c r="M144" s="513">
        <v>0</v>
      </c>
      <c r="N144" s="507">
        <v>0</v>
      </c>
      <c r="O144" s="513">
        <v>0</v>
      </c>
      <c r="P144" s="514" t="s">
        <v>365</v>
      </c>
      <c r="Q144" s="514" t="s">
        <v>513</v>
      </c>
    </row>
    <row r="145" spans="1:17" ht="38.25" x14ac:dyDescent="0.2">
      <c r="A145" s="61" t="s">
        <v>305</v>
      </c>
      <c r="B145" s="8" t="s">
        <v>305</v>
      </c>
      <c r="C145" s="8" t="s">
        <v>2</v>
      </c>
      <c r="D145" s="59" t="s">
        <v>333</v>
      </c>
      <c r="E145" s="11" t="s">
        <v>362</v>
      </c>
      <c r="F145" s="8" t="s">
        <v>308</v>
      </c>
      <c r="G145" s="58" t="s">
        <v>363</v>
      </c>
      <c r="H145" s="58" t="s">
        <v>324</v>
      </c>
      <c r="I145" s="8" t="s">
        <v>321</v>
      </c>
      <c r="J145" s="12" t="s">
        <v>365</v>
      </c>
      <c r="K145" s="12" t="s">
        <v>313</v>
      </c>
      <c r="L145" s="131"/>
      <c r="M145" s="513">
        <v>0</v>
      </c>
      <c r="N145" s="507">
        <v>0</v>
      </c>
      <c r="O145" s="513">
        <v>0</v>
      </c>
      <c r="P145" s="514" t="s">
        <v>365</v>
      </c>
      <c r="Q145" s="514" t="s">
        <v>513</v>
      </c>
    </row>
    <row r="146" spans="1:17" ht="38.25" x14ac:dyDescent="0.2">
      <c r="A146" s="61" t="s">
        <v>305</v>
      </c>
      <c r="B146" s="8" t="s">
        <v>305</v>
      </c>
      <c r="C146" s="8" t="s">
        <v>2</v>
      </c>
      <c r="D146" s="59" t="s">
        <v>366</v>
      </c>
      <c r="E146" s="11" t="s">
        <v>362</v>
      </c>
      <c r="F146" s="8" t="s">
        <v>308</v>
      </c>
      <c r="G146" s="58" t="s">
        <v>363</v>
      </c>
      <c r="H146" s="58" t="s">
        <v>310</v>
      </c>
      <c r="I146" s="8" t="s">
        <v>321</v>
      </c>
      <c r="J146" s="12" t="s">
        <v>364</v>
      </c>
      <c r="K146" s="12" t="s">
        <v>313</v>
      </c>
      <c r="L146" s="131"/>
      <c r="M146" s="513">
        <v>0</v>
      </c>
      <c r="N146" s="507">
        <v>0</v>
      </c>
      <c r="O146" s="513">
        <v>0</v>
      </c>
      <c r="P146" s="514" t="s">
        <v>364</v>
      </c>
      <c r="Q146" s="514" t="s">
        <v>513</v>
      </c>
    </row>
    <row r="147" spans="1:17" ht="38.25" x14ac:dyDescent="0.2">
      <c r="A147" s="61" t="s">
        <v>305</v>
      </c>
      <c r="B147" s="8" t="s">
        <v>305</v>
      </c>
      <c r="C147" s="8" t="s">
        <v>2</v>
      </c>
      <c r="D147" s="59" t="s">
        <v>366</v>
      </c>
      <c r="E147" s="11" t="s">
        <v>362</v>
      </c>
      <c r="F147" s="8" t="s">
        <v>308</v>
      </c>
      <c r="G147" s="58" t="s">
        <v>363</v>
      </c>
      <c r="H147" s="58" t="s">
        <v>314</v>
      </c>
      <c r="I147" s="8" t="s">
        <v>321</v>
      </c>
      <c r="J147" s="12" t="s">
        <v>365</v>
      </c>
      <c r="K147" s="12" t="s">
        <v>313</v>
      </c>
      <c r="L147" s="131"/>
      <c r="M147" s="513">
        <v>0</v>
      </c>
      <c r="N147" s="507">
        <v>0</v>
      </c>
      <c r="O147" s="513">
        <v>0</v>
      </c>
      <c r="P147" s="514" t="s">
        <v>365</v>
      </c>
      <c r="Q147" s="514" t="s">
        <v>513</v>
      </c>
    </row>
    <row r="148" spans="1:17" ht="38.25" x14ac:dyDescent="0.2">
      <c r="A148" s="61" t="s">
        <v>305</v>
      </c>
      <c r="B148" s="8" t="s">
        <v>305</v>
      </c>
      <c r="C148" s="8" t="s">
        <v>2</v>
      </c>
      <c r="D148" s="59" t="s">
        <v>366</v>
      </c>
      <c r="E148" s="11" t="s">
        <v>362</v>
      </c>
      <c r="F148" s="8" t="s">
        <v>308</v>
      </c>
      <c r="G148" s="58" t="s">
        <v>363</v>
      </c>
      <c r="H148" s="58" t="s">
        <v>316</v>
      </c>
      <c r="I148" s="8" t="s">
        <v>321</v>
      </c>
      <c r="J148" s="12" t="s">
        <v>365</v>
      </c>
      <c r="K148" s="12" t="s">
        <v>313</v>
      </c>
      <c r="L148" s="131"/>
      <c r="M148" s="513">
        <v>0</v>
      </c>
      <c r="N148" s="507">
        <v>0</v>
      </c>
      <c r="O148" s="513">
        <v>0</v>
      </c>
      <c r="P148" s="514" t="s">
        <v>365</v>
      </c>
      <c r="Q148" s="514" t="s">
        <v>513</v>
      </c>
    </row>
    <row r="149" spans="1:17" ht="38.25" x14ac:dyDescent="0.2">
      <c r="A149" s="61" t="s">
        <v>305</v>
      </c>
      <c r="B149" s="8" t="s">
        <v>305</v>
      </c>
      <c r="C149" s="8" t="s">
        <v>2</v>
      </c>
      <c r="D149" s="59" t="s">
        <v>366</v>
      </c>
      <c r="E149" s="11" t="s">
        <v>362</v>
      </c>
      <c r="F149" s="8" t="s">
        <v>308</v>
      </c>
      <c r="G149" s="58" t="s">
        <v>363</v>
      </c>
      <c r="H149" s="58" t="s">
        <v>317</v>
      </c>
      <c r="I149" s="8" t="s">
        <v>321</v>
      </c>
      <c r="J149" s="12" t="s">
        <v>365</v>
      </c>
      <c r="K149" s="12" t="s">
        <v>313</v>
      </c>
      <c r="L149" s="131"/>
      <c r="M149" s="513">
        <v>0</v>
      </c>
      <c r="N149" s="507">
        <v>0</v>
      </c>
      <c r="O149" s="513">
        <v>0</v>
      </c>
      <c r="P149" s="514" t="s">
        <v>365</v>
      </c>
      <c r="Q149" s="514" t="s">
        <v>513</v>
      </c>
    </row>
    <row r="150" spans="1:17" ht="38.25" x14ac:dyDescent="0.2">
      <c r="A150" s="61" t="s">
        <v>305</v>
      </c>
      <c r="B150" s="8" t="s">
        <v>305</v>
      </c>
      <c r="C150" s="8" t="s">
        <v>2</v>
      </c>
      <c r="D150" s="59" t="s">
        <v>366</v>
      </c>
      <c r="E150" s="11" t="s">
        <v>362</v>
      </c>
      <c r="F150" s="8" t="s">
        <v>308</v>
      </c>
      <c r="G150" s="58" t="s">
        <v>363</v>
      </c>
      <c r="H150" s="58" t="s">
        <v>324</v>
      </c>
      <c r="I150" s="8" t="s">
        <v>321</v>
      </c>
      <c r="J150" s="12" t="s">
        <v>365</v>
      </c>
      <c r="K150" s="12" t="s">
        <v>313</v>
      </c>
      <c r="L150" s="131"/>
      <c r="M150" s="513">
        <v>0</v>
      </c>
      <c r="N150" s="507">
        <v>0</v>
      </c>
      <c r="O150" s="513">
        <v>0</v>
      </c>
      <c r="P150" s="514" t="s">
        <v>365</v>
      </c>
      <c r="Q150" s="514" t="s">
        <v>513</v>
      </c>
    </row>
    <row r="151" spans="1:17" ht="38.25" x14ac:dyDescent="0.2">
      <c r="A151" s="61" t="s">
        <v>305</v>
      </c>
      <c r="B151" s="8" t="s">
        <v>305</v>
      </c>
      <c r="C151" s="8" t="s">
        <v>2</v>
      </c>
      <c r="D151" s="59" t="s">
        <v>367</v>
      </c>
      <c r="E151" s="11" t="s">
        <v>362</v>
      </c>
      <c r="F151" s="8" t="s">
        <v>308</v>
      </c>
      <c r="G151" s="58" t="s">
        <v>363</v>
      </c>
      <c r="H151" s="58" t="s">
        <v>310</v>
      </c>
      <c r="I151" s="8" t="s">
        <v>321</v>
      </c>
      <c r="J151" s="12" t="s">
        <v>364</v>
      </c>
      <c r="K151" s="12" t="s">
        <v>313</v>
      </c>
      <c r="L151" s="131"/>
      <c r="M151" s="513">
        <v>0</v>
      </c>
      <c r="N151" s="507">
        <v>0</v>
      </c>
      <c r="O151" s="513">
        <v>0</v>
      </c>
      <c r="P151" s="514" t="s">
        <v>364</v>
      </c>
      <c r="Q151" s="514" t="s">
        <v>513</v>
      </c>
    </row>
    <row r="152" spans="1:17" ht="38.25" x14ac:dyDescent="0.2">
      <c r="A152" s="61" t="s">
        <v>305</v>
      </c>
      <c r="B152" s="8" t="s">
        <v>305</v>
      </c>
      <c r="C152" s="8" t="s">
        <v>2</v>
      </c>
      <c r="D152" s="59" t="s">
        <v>367</v>
      </c>
      <c r="E152" s="11" t="s">
        <v>362</v>
      </c>
      <c r="F152" s="8" t="s">
        <v>308</v>
      </c>
      <c r="G152" s="58" t="s">
        <v>363</v>
      </c>
      <c r="H152" s="58" t="s">
        <v>314</v>
      </c>
      <c r="I152" s="8" t="s">
        <v>321</v>
      </c>
      <c r="J152" s="12" t="s">
        <v>365</v>
      </c>
      <c r="K152" s="12" t="s">
        <v>313</v>
      </c>
      <c r="L152" s="131"/>
      <c r="M152" s="513">
        <v>0</v>
      </c>
      <c r="N152" s="507">
        <v>0</v>
      </c>
      <c r="O152" s="513">
        <v>0</v>
      </c>
      <c r="P152" s="514" t="s">
        <v>365</v>
      </c>
      <c r="Q152" s="514" t="s">
        <v>513</v>
      </c>
    </row>
    <row r="153" spans="1:17" ht="38.25" x14ac:dyDescent="0.2">
      <c r="A153" s="61" t="s">
        <v>305</v>
      </c>
      <c r="B153" s="8" t="s">
        <v>305</v>
      </c>
      <c r="C153" s="8" t="s">
        <v>2</v>
      </c>
      <c r="D153" s="59" t="s">
        <v>367</v>
      </c>
      <c r="E153" s="11" t="s">
        <v>362</v>
      </c>
      <c r="F153" s="8" t="s">
        <v>308</v>
      </c>
      <c r="G153" s="58" t="s">
        <v>363</v>
      </c>
      <c r="H153" s="58" t="s">
        <v>316</v>
      </c>
      <c r="I153" s="8" t="s">
        <v>321</v>
      </c>
      <c r="J153" s="12" t="s">
        <v>365</v>
      </c>
      <c r="K153" s="12" t="s">
        <v>313</v>
      </c>
      <c r="L153" s="131"/>
      <c r="M153" s="513">
        <v>0</v>
      </c>
      <c r="N153" s="507">
        <v>0</v>
      </c>
      <c r="O153" s="513">
        <v>0</v>
      </c>
      <c r="P153" s="514" t="s">
        <v>365</v>
      </c>
      <c r="Q153" s="514" t="s">
        <v>513</v>
      </c>
    </row>
    <row r="154" spans="1:17" ht="38.25" x14ac:dyDescent="0.2">
      <c r="A154" s="61" t="s">
        <v>305</v>
      </c>
      <c r="B154" s="8" t="s">
        <v>305</v>
      </c>
      <c r="C154" s="8" t="s">
        <v>2</v>
      </c>
      <c r="D154" s="59" t="s">
        <v>367</v>
      </c>
      <c r="E154" s="11" t="s">
        <v>362</v>
      </c>
      <c r="F154" s="8" t="s">
        <v>308</v>
      </c>
      <c r="G154" s="58" t="s">
        <v>363</v>
      </c>
      <c r="H154" s="58" t="s">
        <v>317</v>
      </c>
      <c r="I154" s="8" t="s">
        <v>321</v>
      </c>
      <c r="J154" s="12" t="s">
        <v>365</v>
      </c>
      <c r="K154" s="12" t="s">
        <v>313</v>
      </c>
      <c r="L154" s="131"/>
      <c r="M154" s="513">
        <v>0</v>
      </c>
      <c r="N154" s="507">
        <v>0</v>
      </c>
      <c r="O154" s="513">
        <v>0</v>
      </c>
      <c r="P154" s="514" t="s">
        <v>365</v>
      </c>
      <c r="Q154" s="514" t="s">
        <v>513</v>
      </c>
    </row>
    <row r="155" spans="1:17" ht="38.25" x14ac:dyDescent="0.2">
      <c r="A155" s="61" t="s">
        <v>305</v>
      </c>
      <c r="B155" s="8" t="s">
        <v>305</v>
      </c>
      <c r="C155" s="8" t="s">
        <v>2</v>
      </c>
      <c r="D155" s="59" t="s">
        <v>367</v>
      </c>
      <c r="E155" s="11" t="s">
        <v>362</v>
      </c>
      <c r="F155" s="8" t="s">
        <v>308</v>
      </c>
      <c r="G155" s="58" t="s">
        <v>363</v>
      </c>
      <c r="H155" s="58" t="s">
        <v>324</v>
      </c>
      <c r="I155" s="8" t="s">
        <v>321</v>
      </c>
      <c r="J155" s="12" t="s">
        <v>365</v>
      </c>
      <c r="K155" s="12" t="s">
        <v>313</v>
      </c>
      <c r="L155" s="131"/>
      <c r="M155" s="513">
        <v>0</v>
      </c>
      <c r="N155" s="507">
        <v>0</v>
      </c>
      <c r="O155" s="513">
        <v>0</v>
      </c>
      <c r="P155" s="514" t="s">
        <v>365</v>
      </c>
      <c r="Q155" s="514" t="s">
        <v>513</v>
      </c>
    </row>
    <row r="156" spans="1:17" ht="13.15" customHeight="1" x14ac:dyDescent="0.2">
      <c r="A156" s="61" t="s">
        <v>305</v>
      </c>
      <c r="B156" s="8" t="s">
        <v>368</v>
      </c>
      <c r="C156" s="8" t="s">
        <v>2</v>
      </c>
      <c r="D156" s="59" t="s">
        <v>369</v>
      </c>
      <c r="E156" s="11" t="s">
        <v>370</v>
      </c>
      <c r="F156" s="8" t="s">
        <v>371</v>
      </c>
      <c r="G156" s="58" t="s">
        <v>372</v>
      </c>
      <c r="H156" s="58" t="s">
        <v>310</v>
      </c>
      <c r="I156" s="8" t="s">
        <v>321</v>
      </c>
      <c r="J156" s="12" t="s">
        <v>373</v>
      </c>
      <c r="K156" s="12" t="s">
        <v>313</v>
      </c>
      <c r="L156" s="702" t="s">
        <v>374</v>
      </c>
      <c r="M156" s="513">
        <v>0</v>
      </c>
      <c r="N156" s="507">
        <v>0</v>
      </c>
      <c r="O156" s="513">
        <v>0</v>
      </c>
      <c r="P156" s="514" t="s">
        <v>373</v>
      </c>
      <c r="Q156" s="514" t="s">
        <v>506</v>
      </c>
    </row>
    <row r="157" spans="1:17" x14ac:dyDescent="0.2">
      <c r="A157" s="61" t="s">
        <v>305</v>
      </c>
      <c r="B157" s="8" t="s">
        <v>368</v>
      </c>
      <c r="C157" s="8" t="s">
        <v>2</v>
      </c>
      <c r="D157" s="59" t="s">
        <v>369</v>
      </c>
      <c r="E157" s="11" t="s">
        <v>370</v>
      </c>
      <c r="F157" s="8" t="s">
        <v>371</v>
      </c>
      <c r="G157" s="58" t="s">
        <v>372</v>
      </c>
      <c r="H157" s="58" t="s">
        <v>314</v>
      </c>
      <c r="I157" s="8" t="s">
        <v>321</v>
      </c>
      <c r="J157" s="12" t="s">
        <v>365</v>
      </c>
      <c r="K157" s="12" t="s">
        <v>313</v>
      </c>
      <c r="L157" s="703"/>
      <c r="M157" s="513">
        <v>0</v>
      </c>
      <c r="N157" s="506">
        <v>0</v>
      </c>
      <c r="O157" s="513">
        <v>0</v>
      </c>
      <c r="P157" s="514" t="s">
        <v>365</v>
      </c>
      <c r="Q157" s="514" t="s">
        <v>506</v>
      </c>
    </row>
    <row r="158" spans="1:17" x14ac:dyDescent="0.2">
      <c r="A158" s="61" t="s">
        <v>305</v>
      </c>
      <c r="B158" s="8" t="s">
        <v>368</v>
      </c>
      <c r="C158" s="8" t="s">
        <v>2</v>
      </c>
      <c r="D158" s="59" t="s">
        <v>369</v>
      </c>
      <c r="E158" s="11" t="s">
        <v>370</v>
      </c>
      <c r="F158" s="8" t="s">
        <v>371</v>
      </c>
      <c r="G158" s="58" t="s">
        <v>372</v>
      </c>
      <c r="H158" s="58" t="s">
        <v>316</v>
      </c>
      <c r="I158" s="8" t="s">
        <v>321</v>
      </c>
      <c r="J158" s="12" t="s">
        <v>365</v>
      </c>
      <c r="K158" s="12" t="s">
        <v>313</v>
      </c>
      <c r="L158" s="703"/>
      <c r="M158" s="513">
        <v>0</v>
      </c>
      <c r="N158" s="506">
        <v>0</v>
      </c>
      <c r="O158" s="513">
        <v>0</v>
      </c>
      <c r="P158" s="514" t="s">
        <v>365</v>
      </c>
      <c r="Q158" s="514" t="s">
        <v>506</v>
      </c>
    </row>
    <row r="159" spans="1:17" x14ac:dyDescent="0.2">
      <c r="A159" s="61" t="s">
        <v>305</v>
      </c>
      <c r="B159" s="8" t="s">
        <v>368</v>
      </c>
      <c r="C159" s="8" t="s">
        <v>2</v>
      </c>
      <c r="D159" s="59" t="s">
        <v>369</v>
      </c>
      <c r="E159" s="11" t="s">
        <v>370</v>
      </c>
      <c r="F159" s="8" t="s">
        <v>371</v>
      </c>
      <c r="G159" s="58" t="s">
        <v>372</v>
      </c>
      <c r="H159" s="58" t="s">
        <v>317</v>
      </c>
      <c r="I159" s="8" t="s">
        <v>321</v>
      </c>
      <c r="J159" s="12" t="s">
        <v>365</v>
      </c>
      <c r="K159" s="12" t="s">
        <v>313</v>
      </c>
      <c r="L159" s="703"/>
      <c r="M159" s="513">
        <v>0</v>
      </c>
      <c r="N159" s="506">
        <v>0</v>
      </c>
      <c r="O159" s="513">
        <v>0</v>
      </c>
      <c r="P159" s="514" t="s">
        <v>365</v>
      </c>
      <c r="Q159" s="514" t="s">
        <v>506</v>
      </c>
    </row>
    <row r="160" spans="1:17" x14ac:dyDescent="0.2">
      <c r="A160" s="61" t="s">
        <v>305</v>
      </c>
      <c r="B160" s="8" t="s">
        <v>368</v>
      </c>
      <c r="C160" s="8" t="s">
        <v>2</v>
      </c>
      <c r="D160" s="59" t="s">
        <v>369</v>
      </c>
      <c r="E160" s="11" t="s">
        <v>370</v>
      </c>
      <c r="F160" s="8" t="s">
        <v>371</v>
      </c>
      <c r="G160" s="58" t="s">
        <v>372</v>
      </c>
      <c r="H160" s="58" t="s">
        <v>324</v>
      </c>
      <c r="I160" s="8" t="s">
        <v>321</v>
      </c>
      <c r="J160" s="12" t="s">
        <v>365</v>
      </c>
      <c r="K160" s="12" t="s">
        <v>313</v>
      </c>
      <c r="L160" s="703"/>
      <c r="M160" s="513">
        <v>0</v>
      </c>
      <c r="N160" s="506">
        <v>0</v>
      </c>
      <c r="O160" s="513">
        <v>0</v>
      </c>
      <c r="P160" s="514" t="s">
        <v>365</v>
      </c>
      <c r="Q160" s="514" t="s">
        <v>506</v>
      </c>
    </row>
    <row r="161" spans="1:17" x14ac:dyDescent="0.2">
      <c r="A161" s="61" t="s">
        <v>305</v>
      </c>
      <c r="B161" s="8" t="s">
        <v>368</v>
      </c>
      <c r="C161" s="8" t="s">
        <v>2</v>
      </c>
      <c r="D161" s="59" t="s">
        <v>369</v>
      </c>
      <c r="E161" s="11" t="s">
        <v>370</v>
      </c>
      <c r="F161" s="8" t="s">
        <v>371</v>
      </c>
      <c r="G161" s="58" t="s">
        <v>375</v>
      </c>
      <c r="H161" s="58" t="s">
        <v>310</v>
      </c>
      <c r="I161" s="8" t="s">
        <v>321</v>
      </c>
      <c r="J161" s="12" t="s">
        <v>373</v>
      </c>
      <c r="K161" s="12" t="s">
        <v>313</v>
      </c>
      <c r="L161" s="703"/>
      <c r="M161" s="513">
        <v>0</v>
      </c>
      <c r="N161" s="506">
        <v>0</v>
      </c>
      <c r="O161" s="513">
        <v>0</v>
      </c>
      <c r="P161" s="514" t="s">
        <v>373</v>
      </c>
      <c r="Q161" s="514" t="s">
        <v>506</v>
      </c>
    </row>
    <row r="162" spans="1:17" x14ac:dyDescent="0.2">
      <c r="A162" s="61" t="s">
        <v>305</v>
      </c>
      <c r="B162" s="8" t="s">
        <v>368</v>
      </c>
      <c r="C162" s="8" t="s">
        <v>2</v>
      </c>
      <c r="D162" s="59" t="s">
        <v>369</v>
      </c>
      <c r="E162" s="11" t="s">
        <v>370</v>
      </c>
      <c r="F162" s="8" t="s">
        <v>371</v>
      </c>
      <c r="G162" s="58" t="s">
        <v>375</v>
      </c>
      <c r="H162" s="58" t="s">
        <v>314</v>
      </c>
      <c r="I162" s="8" t="s">
        <v>321</v>
      </c>
      <c r="J162" s="12" t="s">
        <v>365</v>
      </c>
      <c r="K162" s="12" t="s">
        <v>313</v>
      </c>
      <c r="L162" s="703"/>
      <c r="M162" s="513">
        <v>0</v>
      </c>
      <c r="N162" s="506">
        <v>0</v>
      </c>
      <c r="O162" s="513">
        <v>0</v>
      </c>
      <c r="P162" s="514" t="s">
        <v>365</v>
      </c>
      <c r="Q162" s="514" t="s">
        <v>506</v>
      </c>
    </row>
    <row r="163" spans="1:17" x14ac:dyDescent="0.2">
      <c r="A163" s="61" t="s">
        <v>305</v>
      </c>
      <c r="B163" s="8" t="s">
        <v>368</v>
      </c>
      <c r="C163" s="8" t="s">
        <v>2</v>
      </c>
      <c r="D163" s="59" t="s">
        <v>369</v>
      </c>
      <c r="E163" s="11" t="s">
        <v>370</v>
      </c>
      <c r="F163" s="8" t="s">
        <v>371</v>
      </c>
      <c r="G163" s="58" t="s">
        <v>375</v>
      </c>
      <c r="H163" s="58" t="s">
        <v>316</v>
      </c>
      <c r="I163" s="8" t="s">
        <v>321</v>
      </c>
      <c r="J163" s="12" t="s">
        <v>365</v>
      </c>
      <c r="K163" s="12" t="s">
        <v>313</v>
      </c>
      <c r="L163" s="703"/>
      <c r="M163" s="513">
        <v>0</v>
      </c>
      <c r="N163" s="506">
        <v>0</v>
      </c>
      <c r="O163" s="513">
        <v>0</v>
      </c>
      <c r="P163" s="514" t="s">
        <v>365</v>
      </c>
      <c r="Q163" s="514" t="s">
        <v>506</v>
      </c>
    </row>
    <row r="164" spans="1:17" x14ac:dyDescent="0.2">
      <c r="A164" s="61" t="s">
        <v>305</v>
      </c>
      <c r="B164" s="8" t="s">
        <v>368</v>
      </c>
      <c r="C164" s="8" t="s">
        <v>2</v>
      </c>
      <c r="D164" s="59" t="s">
        <v>369</v>
      </c>
      <c r="E164" s="11" t="s">
        <v>370</v>
      </c>
      <c r="F164" s="8" t="s">
        <v>371</v>
      </c>
      <c r="G164" s="58" t="s">
        <v>375</v>
      </c>
      <c r="H164" s="58" t="s">
        <v>317</v>
      </c>
      <c r="I164" s="8" t="s">
        <v>321</v>
      </c>
      <c r="J164" s="12" t="s">
        <v>365</v>
      </c>
      <c r="K164" s="12" t="s">
        <v>313</v>
      </c>
      <c r="L164" s="703"/>
      <c r="M164" s="513">
        <v>0</v>
      </c>
      <c r="N164" s="506">
        <v>0</v>
      </c>
      <c r="O164" s="513">
        <v>0</v>
      </c>
      <c r="P164" s="514" t="s">
        <v>365</v>
      </c>
      <c r="Q164" s="514" t="s">
        <v>506</v>
      </c>
    </row>
    <row r="165" spans="1:17" x14ac:dyDescent="0.2">
      <c r="A165" s="61" t="s">
        <v>305</v>
      </c>
      <c r="B165" s="8" t="s">
        <v>368</v>
      </c>
      <c r="C165" s="8" t="s">
        <v>2</v>
      </c>
      <c r="D165" s="59" t="s">
        <v>369</v>
      </c>
      <c r="E165" s="11" t="s">
        <v>370</v>
      </c>
      <c r="F165" s="8" t="s">
        <v>371</v>
      </c>
      <c r="G165" s="58" t="s">
        <v>375</v>
      </c>
      <c r="H165" s="58" t="s">
        <v>324</v>
      </c>
      <c r="I165" s="8" t="s">
        <v>321</v>
      </c>
      <c r="J165" s="12" t="s">
        <v>365</v>
      </c>
      <c r="K165" s="12" t="s">
        <v>313</v>
      </c>
      <c r="L165" s="703"/>
      <c r="M165" s="513">
        <v>0</v>
      </c>
      <c r="N165" s="506">
        <v>0</v>
      </c>
      <c r="O165" s="513">
        <v>0</v>
      </c>
      <c r="P165" s="514" t="s">
        <v>365</v>
      </c>
      <c r="Q165" s="514" t="s">
        <v>506</v>
      </c>
    </row>
    <row r="166" spans="1:17" x14ac:dyDescent="0.2">
      <c r="A166" s="61" t="s">
        <v>305</v>
      </c>
      <c r="B166" s="8" t="s">
        <v>368</v>
      </c>
      <c r="C166" s="8" t="s">
        <v>2</v>
      </c>
      <c r="D166" s="59" t="s">
        <v>376</v>
      </c>
      <c r="E166" s="11" t="s">
        <v>370</v>
      </c>
      <c r="F166" s="8" t="s">
        <v>371</v>
      </c>
      <c r="G166" s="58" t="s">
        <v>372</v>
      </c>
      <c r="H166" s="58" t="s">
        <v>310</v>
      </c>
      <c r="I166" s="8" t="s">
        <v>321</v>
      </c>
      <c r="J166" s="12" t="s">
        <v>373</v>
      </c>
      <c r="K166" s="12" t="s">
        <v>313</v>
      </c>
      <c r="L166" s="703"/>
      <c r="M166" s="513">
        <v>0</v>
      </c>
      <c r="N166" s="506">
        <v>0</v>
      </c>
      <c r="O166" s="513">
        <v>0</v>
      </c>
      <c r="P166" s="514" t="s">
        <v>373</v>
      </c>
      <c r="Q166" s="514" t="s">
        <v>506</v>
      </c>
    </row>
    <row r="167" spans="1:17" x14ac:dyDescent="0.2">
      <c r="A167" s="61" t="s">
        <v>305</v>
      </c>
      <c r="B167" s="8" t="s">
        <v>368</v>
      </c>
      <c r="C167" s="8" t="s">
        <v>2</v>
      </c>
      <c r="D167" s="59" t="s">
        <v>376</v>
      </c>
      <c r="E167" s="11" t="s">
        <v>370</v>
      </c>
      <c r="F167" s="8" t="s">
        <v>371</v>
      </c>
      <c r="G167" s="58" t="s">
        <v>372</v>
      </c>
      <c r="H167" s="58" t="s">
        <v>314</v>
      </c>
      <c r="I167" s="8" t="s">
        <v>321</v>
      </c>
      <c r="J167" s="12" t="s">
        <v>365</v>
      </c>
      <c r="K167" s="12" t="s">
        <v>313</v>
      </c>
      <c r="L167" s="703"/>
      <c r="M167" s="513">
        <v>0</v>
      </c>
      <c r="N167" s="506">
        <v>0</v>
      </c>
      <c r="O167" s="513">
        <v>0</v>
      </c>
      <c r="P167" s="514" t="s">
        <v>365</v>
      </c>
      <c r="Q167" s="514" t="s">
        <v>506</v>
      </c>
    </row>
    <row r="168" spans="1:17" x14ac:dyDescent="0.2">
      <c r="A168" s="61" t="s">
        <v>305</v>
      </c>
      <c r="B168" s="8" t="s">
        <v>368</v>
      </c>
      <c r="C168" s="8" t="s">
        <v>2</v>
      </c>
      <c r="D168" s="59" t="s">
        <v>376</v>
      </c>
      <c r="E168" s="11" t="s">
        <v>370</v>
      </c>
      <c r="F168" s="8" t="s">
        <v>371</v>
      </c>
      <c r="G168" s="58" t="s">
        <v>372</v>
      </c>
      <c r="H168" s="58" t="s">
        <v>316</v>
      </c>
      <c r="I168" s="8" t="s">
        <v>321</v>
      </c>
      <c r="J168" s="12" t="s">
        <v>365</v>
      </c>
      <c r="K168" s="12" t="s">
        <v>313</v>
      </c>
      <c r="L168" s="703"/>
      <c r="M168" s="513">
        <v>0</v>
      </c>
      <c r="N168" s="506">
        <v>0</v>
      </c>
      <c r="O168" s="513">
        <v>0</v>
      </c>
      <c r="P168" s="514" t="s">
        <v>365</v>
      </c>
      <c r="Q168" s="514" t="s">
        <v>506</v>
      </c>
    </row>
    <row r="169" spans="1:17" x14ac:dyDescent="0.2">
      <c r="A169" s="61" t="s">
        <v>305</v>
      </c>
      <c r="B169" s="8" t="s">
        <v>368</v>
      </c>
      <c r="C169" s="8" t="s">
        <v>2</v>
      </c>
      <c r="D169" s="59" t="s">
        <v>376</v>
      </c>
      <c r="E169" s="11" t="s">
        <v>370</v>
      </c>
      <c r="F169" s="8" t="s">
        <v>371</v>
      </c>
      <c r="G169" s="58" t="s">
        <v>372</v>
      </c>
      <c r="H169" s="58" t="s">
        <v>317</v>
      </c>
      <c r="I169" s="8" t="s">
        <v>321</v>
      </c>
      <c r="J169" s="12" t="s">
        <v>365</v>
      </c>
      <c r="K169" s="12" t="s">
        <v>313</v>
      </c>
      <c r="L169" s="703"/>
      <c r="M169" s="513">
        <v>0</v>
      </c>
      <c r="N169" s="506">
        <v>0</v>
      </c>
      <c r="O169" s="513">
        <v>0</v>
      </c>
      <c r="P169" s="514" t="s">
        <v>365</v>
      </c>
      <c r="Q169" s="514" t="s">
        <v>506</v>
      </c>
    </row>
    <row r="170" spans="1:17" x14ac:dyDescent="0.2">
      <c r="A170" s="61" t="s">
        <v>305</v>
      </c>
      <c r="B170" s="8" t="s">
        <v>368</v>
      </c>
      <c r="C170" s="8" t="s">
        <v>2</v>
      </c>
      <c r="D170" s="59" t="s">
        <v>376</v>
      </c>
      <c r="E170" s="11" t="s">
        <v>370</v>
      </c>
      <c r="F170" s="8" t="s">
        <v>371</v>
      </c>
      <c r="G170" s="58" t="s">
        <v>372</v>
      </c>
      <c r="H170" s="58" t="s">
        <v>324</v>
      </c>
      <c r="I170" s="8" t="s">
        <v>321</v>
      </c>
      <c r="J170" s="12" t="s">
        <v>365</v>
      </c>
      <c r="K170" s="12" t="s">
        <v>313</v>
      </c>
      <c r="L170" s="703"/>
      <c r="M170" s="513">
        <v>0</v>
      </c>
      <c r="N170" s="506">
        <v>0</v>
      </c>
      <c r="O170" s="513">
        <v>0</v>
      </c>
      <c r="P170" s="514" t="s">
        <v>365</v>
      </c>
      <c r="Q170" s="514" t="s">
        <v>506</v>
      </c>
    </row>
    <row r="171" spans="1:17" x14ac:dyDescent="0.2">
      <c r="A171" s="61" t="s">
        <v>305</v>
      </c>
      <c r="B171" s="8" t="s">
        <v>368</v>
      </c>
      <c r="C171" s="8" t="s">
        <v>2</v>
      </c>
      <c r="D171" s="59" t="s">
        <v>377</v>
      </c>
      <c r="E171" s="11" t="s">
        <v>370</v>
      </c>
      <c r="F171" s="8" t="s">
        <v>371</v>
      </c>
      <c r="G171" s="58" t="s">
        <v>372</v>
      </c>
      <c r="H171" s="58" t="s">
        <v>310</v>
      </c>
      <c r="I171" s="8" t="s">
        <v>321</v>
      </c>
      <c r="J171" s="12" t="s">
        <v>373</v>
      </c>
      <c r="K171" s="12" t="s">
        <v>313</v>
      </c>
      <c r="L171" s="703"/>
      <c r="M171" s="513">
        <v>0</v>
      </c>
      <c r="N171" s="506">
        <v>0</v>
      </c>
      <c r="O171" s="513">
        <v>0</v>
      </c>
      <c r="P171" s="514" t="s">
        <v>373</v>
      </c>
      <c r="Q171" s="514" t="s">
        <v>506</v>
      </c>
    </row>
    <row r="172" spans="1:17" x14ac:dyDescent="0.2">
      <c r="A172" s="61" t="s">
        <v>305</v>
      </c>
      <c r="B172" s="8" t="s">
        <v>368</v>
      </c>
      <c r="C172" s="8" t="s">
        <v>2</v>
      </c>
      <c r="D172" s="59" t="s">
        <v>377</v>
      </c>
      <c r="E172" s="11" t="s">
        <v>370</v>
      </c>
      <c r="F172" s="8" t="s">
        <v>371</v>
      </c>
      <c r="G172" s="58" t="s">
        <v>372</v>
      </c>
      <c r="H172" s="58" t="s">
        <v>314</v>
      </c>
      <c r="I172" s="8" t="s">
        <v>321</v>
      </c>
      <c r="J172" s="12" t="s">
        <v>365</v>
      </c>
      <c r="K172" s="12" t="s">
        <v>313</v>
      </c>
      <c r="L172" s="703"/>
      <c r="M172" s="513">
        <v>0</v>
      </c>
      <c r="N172" s="506">
        <v>0</v>
      </c>
      <c r="O172" s="513">
        <v>0</v>
      </c>
      <c r="P172" s="514" t="s">
        <v>365</v>
      </c>
      <c r="Q172" s="514" t="s">
        <v>506</v>
      </c>
    </row>
    <row r="173" spans="1:17" x14ac:dyDescent="0.2">
      <c r="A173" s="61" t="s">
        <v>305</v>
      </c>
      <c r="B173" s="8" t="s">
        <v>368</v>
      </c>
      <c r="C173" s="8" t="s">
        <v>2</v>
      </c>
      <c r="D173" s="59" t="s">
        <v>377</v>
      </c>
      <c r="E173" s="11" t="s">
        <v>370</v>
      </c>
      <c r="F173" s="8" t="s">
        <v>371</v>
      </c>
      <c r="G173" s="58" t="s">
        <v>372</v>
      </c>
      <c r="H173" s="58" t="s">
        <v>316</v>
      </c>
      <c r="I173" s="8" t="s">
        <v>321</v>
      </c>
      <c r="J173" s="12" t="s">
        <v>365</v>
      </c>
      <c r="K173" s="12" t="s">
        <v>313</v>
      </c>
      <c r="L173" s="703"/>
      <c r="M173" s="513">
        <v>0</v>
      </c>
      <c r="N173" s="506">
        <v>0</v>
      </c>
      <c r="O173" s="513">
        <v>0</v>
      </c>
      <c r="P173" s="514" t="s">
        <v>365</v>
      </c>
      <c r="Q173" s="514" t="s">
        <v>506</v>
      </c>
    </row>
    <row r="174" spans="1:17" x14ac:dyDescent="0.2">
      <c r="A174" s="61" t="s">
        <v>305</v>
      </c>
      <c r="B174" s="8" t="s">
        <v>368</v>
      </c>
      <c r="C174" s="8" t="s">
        <v>2</v>
      </c>
      <c r="D174" s="59" t="s">
        <v>377</v>
      </c>
      <c r="E174" s="11" t="s">
        <v>370</v>
      </c>
      <c r="F174" s="8" t="s">
        <v>371</v>
      </c>
      <c r="G174" s="58" t="s">
        <v>372</v>
      </c>
      <c r="H174" s="58" t="s">
        <v>317</v>
      </c>
      <c r="I174" s="8" t="s">
        <v>321</v>
      </c>
      <c r="J174" s="12" t="s">
        <v>365</v>
      </c>
      <c r="K174" s="12" t="s">
        <v>313</v>
      </c>
      <c r="L174" s="703"/>
      <c r="M174" s="513">
        <v>0</v>
      </c>
      <c r="N174" s="506">
        <v>0</v>
      </c>
      <c r="O174" s="513">
        <v>0</v>
      </c>
      <c r="P174" s="514" t="s">
        <v>365</v>
      </c>
      <c r="Q174" s="514" t="s">
        <v>506</v>
      </c>
    </row>
    <row r="175" spans="1:17" x14ac:dyDescent="0.2">
      <c r="A175" s="61" t="s">
        <v>305</v>
      </c>
      <c r="B175" s="8" t="s">
        <v>368</v>
      </c>
      <c r="C175" s="8" t="s">
        <v>2</v>
      </c>
      <c r="D175" s="59" t="s">
        <v>377</v>
      </c>
      <c r="E175" s="11" t="s">
        <v>370</v>
      </c>
      <c r="F175" s="8" t="s">
        <v>371</v>
      </c>
      <c r="G175" s="58" t="s">
        <v>372</v>
      </c>
      <c r="H175" s="58" t="s">
        <v>324</v>
      </c>
      <c r="I175" s="8" t="s">
        <v>321</v>
      </c>
      <c r="J175" s="12" t="s">
        <v>365</v>
      </c>
      <c r="K175" s="12" t="s">
        <v>313</v>
      </c>
      <c r="L175" s="703"/>
      <c r="M175" s="513">
        <v>0</v>
      </c>
      <c r="N175" s="506">
        <v>0</v>
      </c>
      <c r="O175" s="513">
        <v>0</v>
      </c>
      <c r="P175" s="514" t="s">
        <v>365</v>
      </c>
      <c r="Q175" s="514" t="s">
        <v>506</v>
      </c>
    </row>
    <row r="176" spans="1:17" x14ac:dyDescent="0.2">
      <c r="A176" s="61" t="s">
        <v>305</v>
      </c>
      <c r="B176" s="8" t="s">
        <v>368</v>
      </c>
      <c r="C176" s="8" t="s">
        <v>2</v>
      </c>
      <c r="D176" s="59" t="s">
        <v>377</v>
      </c>
      <c r="E176" s="11" t="s">
        <v>370</v>
      </c>
      <c r="F176" s="8" t="s">
        <v>371</v>
      </c>
      <c r="G176" s="58" t="s">
        <v>375</v>
      </c>
      <c r="H176" s="58" t="s">
        <v>310</v>
      </c>
      <c r="I176" s="8" t="s">
        <v>321</v>
      </c>
      <c r="J176" s="12" t="s">
        <v>373</v>
      </c>
      <c r="K176" s="12" t="s">
        <v>313</v>
      </c>
      <c r="L176" s="703"/>
      <c r="M176" s="513">
        <v>0</v>
      </c>
      <c r="N176" s="506">
        <v>0</v>
      </c>
      <c r="O176" s="513">
        <v>0</v>
      </c>
      <c r="P176" s="514" t="s">
        <v>373</v>
      </c>
      <c r="Q176" s="514" t="s">
        <v>506</v>
      </c>
    </row>
    <row r="177" spans="1:17" x14ac:dyDescent="0.2">
      <c r="A177" s="61" t="s">
        <v>305</v>
      </c>
      <c r="B177" s="8" t="s">
        <v>368</v>
      </c>
      <c r="C177" s="8" t="s">
        <v>2</v>
      </c>
      <c r="D177" s="59" t="s">
        <v>377</v>
      </c>
      <c r="E177" s="11" t="s">
        <v>370</v>
      </c>
      <c r="F177" s="8" t="s">
        <v>371</v>
      </c>
      <c r="G177" s="58" t="s">
        <v>375</v>
      </c>
      <c r="H177" s="58" t="s">
        <v>314</v>
      </c>
      <c r="I177" s="8" t="s">
        <v>321</v>
      </c>
      <c r="J177" s="12" t="s">
        <v>365</v>
      </c>
      <c r="K177" s="12" t="s">
        <v>313</v>
      </c>
      <c r="L177" s="703"/>
      <c r="M177" s="513">
        <v>0</v>
      </c>
      <c r="N177" s="506">
        <v>0</v>
      </c>
      <c r="O177" s="513">
        <v>0</v>
      </c>
      <c r="P177" s="514" t="s">
        <v>365</v>
      </c>
      <c r="Q177" s="514" t="s">
        <v>506</v>
      </c>
    </row>
    <row r="178" spans="1:17" x14ac:dyDescent="0.2">
      <c r="A178" s="61" t="s">
        <v>305</v>
      </c>
      <c r="B178" s="8" t="s">
        <v>368</v>
      </c>
      <c r="C178" s="8" t="s">
        <v>2</v>
      </c>
      <c r="D178" s="59" t="s">
        <v>377</v>
      </c>
      <c r="E178" s="11" t="s">
        <v>370</v>
      </c>
      <c r="F178" s="8" t="s">
        <v>371</v>
      </c>
      <c r="G178" s="58" t="s">
        <v>375</v>
      </c>
      <c r="H178" s="58" t="s">
        <v>316</v>
      </c>
      <c r="I178" s="8" t="s">
        <v>321</v>
      </c>
      <c r="J178" s="12" t="s">
        <v>365</v>
      </c>
      <c r="K178" s="12" t="s">
        <v>313</v>
      </c>
      <c r="L178" s="703"/>
      <c r="M178" s="513">
        <v>0</v>
      </c>
      <c r="N178" s="506">
        <v>0</v>
      </c>
      <c r="O178" s="513">
        <v>0</v>
      </c>
      <c r="P178" s="514" t="s">
        <v>365</v>
      </c>
      <c r="Q178" s="514" t="s">
        <v>506</v>
      </c>
    </row>
    <row r="179" spans="1:17" x14ac:dyDescent="0.2">
      <c r="A179" s="61" t="s">
        <v>305</v>
      </c>
      <c r="B179" s="8" t="s">
        <v>368</v>
      </c>
      <c r="C179" s="8" t="s">
        <v>2</v>
      </c>
      <c r="D179" s="59" t="s">
        <v>377</v>
      </c>
      <c r="E179" s="11" t="s">
        <v>370</v>
      </c>
      <c r="F179" s="8" t="s">
        <v>371</v>
      </c>
      <c r="G179" s="58" t="s">
        <v>375</v>
      </c>
      <c r="H179" s="58" t="s">
        <v>317</v>
      </c>
      <c r="I179" s="8" t="s">
        <v>321</v>
      </c>
      <c r="J179" s="12" t="s">
        <v>365</v>
      </c>
      <c r="K179" s="12" t="s">
        <v>313</v>
      </c>
      <c r="L179" s="703"/>
      <c r="M179" s="513">
        <v>0</v>
      </c>
      <c r="N179" s="506">
        <v>0</v>
      </c>
      <c r="O179" s="513">
        <v>0</v>
      </c>
      <c r="P179" s="514" t="s">
        <v>365</v>
      </c>
      <c r="Q179" s="514" t="s">
        <v>506</v>
      </c>
    </row>
    <row r="180" spans="1:17" x14ac:dyDescent="0.2">
      <c r="A180" s="61" t="s">
        <v>305</v>
      </c>
      <c r="B180" s="8" t="s">
        <v>368</v>
      </c>
      <c r="C180" s="8" t="s">
        <v>2</v>
      </c>
      <c r="D180" s="59" t="s">
        <v>377</v>
      </c>
      <c r="E180" s="11" t="s">
        <v>370</v>
      </c>
      <c r="F180" s="8" t="s">
        <v>371</v>
      </c>
      <c r="G180" s="58" t="s">
        <v>375</v>
      </c>
      <c r="H180" s="58" t="s">
        <v>324</v>
      </c>
      <c r="I180" s="8" t="s">
        <v>321</v>
      </c>
      <c r="J180" s="12" t="s">
        <v>365</v>
      </c>
      <c r="K180" s="12" t="s">
        <v>313</v>
      </c>
      <c r="L180" s="703"/>
      <c r="M180" s="513">
        <v>0</v>
      </c>
      <c r="N180" s="506">
        <v>0</v>
      </c>
      <c r="O180" s="513">
        <v>0</v>
      </c>
      <c r="P180" s="514" t="s">
        <v>365</v>
      </c>
      <c r="Q180" s="514" t="s">
        <v>506</v>
      </c>
    </row>
    <row r="181" spans="1:17" x14ac:dyDescent="0.2">
      <c r="A181" s="61" t="s">
        <v>305</v>
      </c>
      <c r="B181" s="8" t="s">
        <v>368</v>
      </c>
      <c r="C181" s="8" t="s">
        <v>2</v>
      </c>
      <c r="D181" s="59" t="s">
        <v>378</v>
      </c>
      <c r="E181" s="11" t="s">
        <v>370</v>
      </c>
      <c r="F181" s="8" t="s">
        <v>371</v>
      </c>
      <c r="G181" s="58" t="s">
        <v>372</v>
      </c>
      <c r="H181" s="58" t="s">
        <v>310</v>
      </c>
      <c r="I181" s="8" t="s">
        <v>321</v>
      </c>
      <c r="J181" s="12" t="s">
        <v>373</v>
      </c>
      <c r="K181" s="12" t="s">
        <v>313</v>
      </c>
      <c r="L181" s="703"/>
      <c r="M181" s="513">
        <v>0</v>
      </c>
      <c r="N181" s="506">
        <v>0</v>
      </c>
      <c r="O181" s="513">
        <v>0</v>
      </c>
      <c r="P181" s="514" t="s">
        <v>373</v>
      </c>
      <c r="Q181" s="514" t="s">
        <v>506</v>
      </c>
    </row>
    <row r="182" spans="1:17" x14ac:dyDescent="0.2">
      <c r="A182" s="61" t="s">
        <v>305</v>
      </c>
      <c r="B182" s="8" t="s">
        <v>368</v>
      </c>
      <c r="C182" s="8" t="s">
        <v>2</v>
      </c>
      <c r="D182" s="59" t="s">
        <v>378</v>
      </c>
      <c r="E182" s="11" t="s">
        <v>370</v>
      </c>
      <c r="F182" s="8" t="s">
        <v>371</v>
      </c>
      <c r="G182" s="58" t="s">
        <v>372</v>
      </c>
      <c r="H182" s="58" t="s">
        <v>314</v>
      </c>
      <c r="I182" s="8" t="s">
        <v>321</v>
      </c>
      <c r="J182" s="12" t="s">
        <v>365</v>
      </c>
      <c r="K182" s="12" t="s">
        <v>313</v>
      </c>
      <c r="L182" s="703"/>
      <c r="M182" s="513">
        <v>0</v>
      </c>
      <c r="N182" s="506">
        <v>0</v>
      </c>
      <c r="O182" s="513">
        <v>0</v>
      </c>
      <c r="P182" s="514" t="s">
        <v>365</v>
      </c>
      <c r="Q182" s="514" t="s">
        <v>506</v>
      </c>
    </row>
    <row r="183" spans="1:17" x14ac:dyDescent="0.2">
      <c r="A183" s="61" t="s">
        <v>305</v>
      </c>
      <c r="B183" s="8" t="s">
        <v>368</v>
      </c>
      <c r="C183" s="8" t="s">
        <v>2</v>
      </c>
      <c r="D183" s="59" t="s">
        <v>378</v>
      </c>
      <c r="E183" s="11" t="s">
        <v>370</v>
      </c>
      <c r="F183" s="8" t="s">
        <v>371</v>
      </c>
      <c r="G183" s="58" t="s">
        <v>372</v>
      </c>
      <c r="H183" s="58" t="s">
        <v>316</v>
      </c>
      <c r="I183" s="8" t="s">
        <v>321</v>
      </c>
      <c r="J183" s="12" t="s">
        <v>365</v>
      </c>
      <c r="K183" s="12" t="s">
        <v>313</v>
      </c>
      <c r="L183" s="703"/>
      <c r="M183" s="513">
        <v>0</v>
      </c>
      <c r="N183" s="506">
        <v>0</v>
      </c>
      <c r="O183" s="513">
        <v>0</v>
      </c>
      <c r="P183" s="514" t="s">
        <v>365</v>
      </c>
      <c r="Q183" s="514" t="s">
        <v>506</v>
      </c>
    </row>
    <row r="184" spans="1:17" x14ac:dyDescent="0.2">
      <c r="A184" s="61" t="s">
        <v>305</v>
      </c>
      <c r="B184" s="8" t="s">
        <v>368</v>
      </c>
      <c r="C184" s="8" t="s">
        <v>2</v>
      </c>
      <c r="D184" s="59" t="s">
        <v>378</v>
      </c>
      <c r="E184" s="11" t="s">
        <v>370</v>
      </c>
      <c r="F184" s="8" t="s">
        <v>371</v>
      </c>
      <c r="G184" s="58" t="s">
        <v>372</v>
      </c>
      <c r="H184" s="58" t="s">
        <v>317</v>
      </c>
      <c r="I184" s="8" t="s">
        <v>321</v>
      </c>
      <c r="J184" s="12" t="s">
        <v>365</v>
      </c>
      <c r="K184" s="12" t="s">
        <v>313</v>
      </c>
      <c r="L184" s="703"/>
      <c r="M184" s="513">
        <v>0</v>
      </c>
      <c r="N184" s="506">
        <v>0</v>
      </c>
      <c r="O184" s="513">
        <v>0</v>
      </c>
      <c r="P184" s="514" t="s">
        <v>365</v>
      </c>
      <c r="Q184" s="514" t="s">
        <v>506</v>
      </c>
    </row>
    <row r="185" spans="1:17" x14ac:dyDescent="0.2">
      <c r="A185" s="61" t="s">
        <v>305</v>
      </c>
      <c r="B185" s="8" t="s">
        <v>368</v>
      </c>
      <c r="C185" s="8" t="s">
        <v>2</v>
      </c>
      <c r="D185" s="59" t="s">
        <v>378</v>
      </c>
      <c r="E185" s="11" t="s">
        <v>370</v>
      </c>
      <c r="F185" s="8" t="s">
        <v>371</v>
      </c>
      <c r="G185" s="58" t="s">
        <v>372</v>
      </c>
      <c r="H185" s="58" t="s">
        <v>324</v>
      </c>
      <c r="I185" s="8" t="s">
        <v>321</v>
      </c>
      <c r="J185" s="12" t="s">
        <v>365</v>
      </c>
      <c r="K185" s="12" t="s">
        <v>313</v>
      </c>
      <c r="L185" s="703"/>
      <c r="M185" s="513">
        <v>0</v>
      </c>
      <c r="N185" s="506">
        <v>0</v>
      </c>
      <c r="O185" s="513">
        <v>0</v>
      </c>
      <c r="P185" s="514" t="s">
        <v>365</v>
      </c>
      <c r="Q185" s="514" t="s">
        <v>506</v>
      </c>
    </row>
    <row r="186" spans="1:17" x14ac:dyDescent="0.2">
      <c r="A186" s="61" t="s">
        <v>305</v>
      </c>
      <c r="B186" s="8" t="s">
        <v>368</v>
      </c>
      <c r="C186" s="8" t="s">
        <v>2</v>
      </c>
      <c r="D186" s="59" t="s">
        <v>378</v>
      </c>
      <c r="E186" s="11" t="s">
        <v>370</v>
      </c>
      <c r="F186" s="8" t="s">
        <v>371</v>
      </c>
      <c r="G186" s="58" t="s">
        <v>375</v>
      </c>
      <c r="H186" s="58" t="s">
        <v>310</v>
      </c>
      <c r="I186" s="8" t="s">
        <v>321</v>
      </c>
      <c r="J186" s="12" t="s">
        <v>373</v>
      </c>
      <c r="K186" s="12" t="s">
        <v>313</v>
      </c>
      <c r="L186" s="703"/>
      <c r="M186" s="513">
        <v>0</v>
      </c>
      <c r="N186" s="506">
        <v>0</v>
      </c>
      <c r="O186" s="513">
        <v>0</v>
      </c>
      <c r="P186" s="514" t="s">
        <v>373</v>
      </c>
      <c r="Q186" s="514" t="s">
        <v>506</v>
      </c>
    </row>
    <row r="187" spans="1:17" x14ac:dyDescent="0.2">
      <c r="A187" s="61" t="s">
        <v>305</v>
      </c>
      <c r="B187" s="8" t="s">
        <v>368</v>
      </c>
      <c r="C187" s="8" t="s">
        <v>2</v>
      </c>
      <c r="D187" s="59" t="s">
        <v>378</v>
      </c>
      <c r="E187" s="11" t="s">
        <v>370</v>
      </c>
      <c r="F187" s="8" t="s">
        <v>371</v>
      </c>
      <c r="G187" s="58" t="s">
        <v>375</v>
      </c>
      <c r="H187" s="58" t="s">
        <v>314</v>
      </c>
      <c r="I187" s="8" t="s">
        <v>321</v>
      </c>
      <c r="J187" s="12" t="s">
        <v>365</v>
      </c>
      <c r="K187" s="12" t="s">
        <v>313</v>
      </c>
      <c r="L187" s="703"/>
      <c r="M187" s="513">
        <v>0</v>
      </c>
      <c r="N187" s="506">
        <v>0</v>
      </c>
      <c r="O187" s="513">
        <v>0</v>
      </c>
      <c r="P187" s="514" t="s">
        <v>365</v>
      </c>
      <c r="Q187" s="514" t="s">
        <v>506</v>
      </c>
    </row>
    <row r="188" spans="1:17" x14ac:dyDescent="0.2">
      <c r="A188" s="61" t="s">
        <v>305</v>
      </c>
      <c r="B188" s="8" t="s">
        <v>368</v>
      </c>
      <c r="C188" s="8" t="s">
        <v>2</v>
      </c>
      <c r="D188" s="59" t="s">
        <v>378</v>
      </c>
      <c r="E188" s="11" t="s">
        <v>370</v>
      </c>
      <c r="F188" s="8" t="s">
        <v>371</v>
      </c>
      <c r="G188" s="58" t="s">
        <v>375</v>
      </c>
      <c r="H188" s="58" t="s">
        <v>316</v>
      </c>
      <c r="I188" s="8" t="s">
        <v>321</v>
      </c>
      <c r="J188" s="12" t="s">
        <v>365</v>
      </c>
      <c r="K188" s="12" t="s">
        <v>313</v>
      </c>
      <c r="L188" s="703"/>
      <c r="M188" s="513">
        <v>0</v>
      </c>
      <c r="N188" s="506">
        <v>0</v>
      </c>
      <c r="O188" s="513">
        <v>0</v>
      </c>
      <c r="P188" s="514" t="s">
        <v>365</v>
      </c>
      <c r="Q188" s="514" t="s">
        <v>506</v>
      </c>
    </row>
    <row r="189" spans="1:17" x14ac:dyDescent="0.2">
      <c r="A189" s="61" t="s">
        <v>305</v>
      </c>
      <c r="B189" s="8" t="s">
        <v>368</v>
      </c>
      <c r="C189" s="8" t="s">
        <v>2</v>
      </c>
      <c r="D189" s="59" t="s">
        <v>378</v>
      </c>
      <c r="E189" s="11" t="s">
        <v>370</v>
      </c>
      <c r="F189" s="8" t="s">
        <v>371</v>
      </c>
      <c r="G189" s="58" t="s">
        <v>375</v>
      </c>
      <c r="H189" s="58" t="s">
        <v>317</v>
      </c>
      <c r="I189" s="8" t="s">
        <v>321</v>
      </c>
      <c r="J189" s="12" t="s">
        <v>365</v>
      </c>
      <c r="K189" s="12" t="s">
        <v>313</v>
      </c>
      <c r="L189" s="703"/>
      <c r="M189" s="513">
        <v>0</v>
      </c>
      <c r="N189" s="506">
        <v>0</v>
      </c>
      <c r="O189" s="513">
        <v>0</v>
      </c>
      <c r="P189" s="514" t="s">
        <v>365</v>
      </c>
      <c r="Q189" s="514" t="s">
        <v>506</v>
      </c>
    </row>
    <row r="190" spans="1:17" x14ac:dyDescent="0.2">
      <c r="A190" s="61" t="s">
        <v>305</v>
      </c>
      <c r="B190" s="8" t="s">
        <v>368</v>
      </c>
      <c r="C190" s="8" t="s">
        <v>2</v>
      </c>
      <c r="D190" s="59" t="s">
        <v>378</v>
      </c>
      <c r="E190" s="11" t="s">
        <v>370</v>
      </c>
      <c r="F190" s="8" t="s">
        <v>371</v>
      </c>
      <c r="G190" s="58" t="s">
        <v>375</v>
      </c>
      <c r="H190" s="58" t="s">
        <v>324</v>
      </c>
      <c r="I190" s="8" t="s">
        <v>321</v>
      </c>
      <c r="J190" s="12" t="s">
        <v>365</v>
      </c>
      <c r="K190" s="12" t="s">
        <v>313</v>
      </c>
      <c r="L190" s="704"/>
      <c r="M190" s="513">
        <v>0</v>
      </c>
      <c r="N190" s="506">
        <v>0</v>
      </c>
      <c r="O190" s="513">
        <v>0</v>
      </c>
      <c r="P190" s="514" t="s">
        <v>365</v>
      </c>
      <c r="Q190" s="514" t="s">
        <v>506</v>
      </c>
    </row>
    <row r="191" spans="1:17" ht="13.15" customHeight="1" x14ac:dyDescent="0.2">
      <c r="A191" s="61" t="s">
        <v>305</v>
      </c>
      <c r="B191" s="8" t="s">
        <v>379</v>
      </c>
      <c r="C191" s="8" t="s">
        <v>2</v>
      </c>
      <c r="D191" s="59" t="s">
        <v>380</v>
      </c>
      <c r="E191" s="11" t="s">
        <v>370</v>
      </c>
      <c r="F191" s="8" t="s">
        <v>381</v>
      </c>
      <c r="G191" s="205" t="s">
        <v>382</v>
      </c>
      <c r="H191" s="58" t="s">
        <v>310</v>
      </c>
      <c r="I191" s="8" t="s">
        <v>321</v>
      </c>
      <c r="J191" s="206" t="s">
        <v>383</v>
      </c>
      <c r="K191" s="12" t="s">
        <v>313</v>
      </c>
      <c r="L191" s="702" t="s">
        <v>384</v>
      </c>
      <c r="M191" s="513">
        <v>5241</v>
      </c>
      <c r="N191" s="507">
        <v>137.92105263157893</v>
      </c>
      <c r="O191" s="513">
        <v>38</v>
      </c>
      <c r="P191" s="514" t="s">
        <v>383</v>
      </c>
      <c r="Q191" s="514"/>
    </row>
    <row r="192" spans="1:17" ht="38.25" x14ac:dyDescent="0.2">
      <c r="A192" s="61" t="s">
        <v>305</v>
      </c>
      <c r="B192" s="8" t="s">
        <v>379</v>
      </c>
      <c r="C192" s="8" t="s">
        <v>2</v>
      </c>
      <c r="D192" s="59" t="s">
        <v>380</v>
      </c>
      <c r="E192" s="11" t="s">
        <v>370</v>
      </c>
      <c r="F192" s="8" t="s">
        <v>381</v>
      </c>
      <c r="G192" s="205" t="s">
        <v>382</v>
      </c>
      <c r="H192" s="58" t="s">
        <v>314</v>
      </c>
      <c r="I192" s="8" t="s">
        <v>321</v>
      </c>
      <c r="J192" s="12" t="s">
        <v>365</v>
      </c>
      <c r="K192" s="12" t="s">
        <v>313</v>
      </c>
      <c r="L192" s="703"/>
      <c r="M192" s="513">
        <v>211</v>
      </c>
      <c r="N192" s="506">
        <v>145.51724137931035</v>
      </c>
      <c r="O192" s="513">
        <v>30</v>
      </c>
      <c r="P192" s="514" t="s">
        <v>365</v>
      </c>
      <c r="Q192" s="514"/>
    </row>
    <row r="193" spans="1:17" ht="38.25" x14ac:dyDescent="0.2">
      <c r="A193" s="61" t="s">
        <v>305</v>
      </c>
      <c r="B193" s="8" t="s">
        <v>379</v>
      </c>
      <c r="C193" s="8" t="s">
        <v>2</v>
      </c>
      <c r="D193" s="59" t="s">
        <v>380</v>
      </c>
      <c r="E193" s="11" t="s">
        <v>370</v>
      </c>
      <c r="F193" s="8" t="s">
        <v>381</v>
      </c>
      <c r="G193" s="205" t="s">
        <v>382</v>
      </c>
      <c r="H193" s="58" t="s">
        <v>316</v>
      </c>
      <c r="I193" s="8" t="s">
        <v>321</v>
      </c>
      <c r="J193" s="12" t="s">
        <v>365</v>
      </c>
      <c r="K193" s="12" t="s">
        <v>313</v>
      </c>
      <c r="L193" s="703"/>
      <c r="M193" s="513">
        <v>211</v>
      </c>
      <c r="N193" s="506">
        <v>145.51724137931035</v>
      </c>
      <c r="O193" s="513">
        <v>30</v>
      </c>
      <c r="P193" s="514" t="s">
        <v>365</v>
      </c>
      <c r="Q193" s="514"/>
    </row>
    <row r="194" spans="1:17" ht="38.25" x14ac:dyDescent="0.2">
      <c r="A194" s="61" t="s">
        <v>305</v>
      </c>
      <c r="B194" s="8" t="s">
        <v>379</v>
      </c>
      <c r="C194" s="8" t="s">
        <v>2</v>
      </c>
      <c r="D194" s="59" t="s">
        <v>380</v>
      </c>
      <c r="E194" s="11" t="s">
        <v>370</v>
      </c>
      <c r="F194" s="8" t="s">
        <v>381</v>
      </c>
      <c r="G194" s="205" t="s">
        <v>382</v>
      </c>
      <c r="H194" s="58" t="s">
        <v>317</v>
      </c>
      <c r="I194" s="8" t="s">
        <v>321</v>
      </c>
      <c r="J194" s="12" t="s">
        <v>365</v>
      </c>
      <c r="K194" s="12" t="s">
        <v>313</v>
      </c>
      <c r="L194" s="703"/>
      <c r="M194" s="513">
        <v>211</v>
      </c>
      <c r="N194" s="506">
        <v>145.51724137931035</v>
      </c>
      <c r="O194" s="513">
        <v>30</v>
      </c>
      <c r="P194" s="514" t="s">
        <v>365</v>
      </c>
      <c r="Q194" s="514"/>
    </row>
    <row r="195" spans="1:17" ht="38.25" x14ac:dyDescent="0.2">
      <c r="A195" s="61" t="s">
        <v>305</v>
      </c>
      <c r="B195" s="8" t="s">
        <v>379</v>
      </c>
      <c r="C195" s="8" t="s">
        <v>2</v>
      </c>
      <c r="D195" s="59" t="s">
        <v>380</v>
      </c>
      <c r="E195" s="11" t="s">
        <v>370</v>
      </c>
      <c r="F195" s="8" t="s">
        <v>381</v>
      </c>
      <c r="G195" s="205" t="s">
        <v>382</v>
      </c>
      <c r="H195" s="58" t="s">
        <v>324</v>
      </c>
      <c r="I195" s="8" t="s">
        <v>321</v>
      </c>
      <c r="J195" s="12" t="s">
        <v>365</v>
      </c>
      <c r="K195" s="12" t="s">
        <v>313</v>
      </c>
      <c r="L195" s="704"/>
      <c r="M195" s="513">
        <v>211</v>
      </c>
      <c r="N195" s="506">
        <v>145.51724137931035</v>
      </c>
      <c r="O195" s="513">
        <v>30</v>
      </c>
      <c r="P195" s="514" t="s">
        <v>365</v>
      </c>
      <c r="Q195" s="514"/>
    </row>
  </sheetData>
  <mergeCells count="12">
    <mergeCell ref="L191:L195"/>
    <mergeCell ref="L23:L27"/>
    <mergeCell ref="L38:L42"/>
    <mergeCell ref="L53:L57"/>
    <mergeCell ref="L68:L72"/>
    <mergeCell ref="L88:L92"/>
    <mergeCell ref="L98:L102"/>
    <mergeCell ref="L108:L112"/>
    <mergeCell ref="L136:L140"/>
    <mergeCell ref="L93:L97"/>
    <mergeCell ref="L103:L107"/>
    <mergeCell ref="L156:L19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Y11"/>
  <sheetViews>
    <sheetView topLeftCell="P1" zoomScale="80" zoomScaleNormal="80" workbookViewId="0">
      <selection activeCell="M31" sqref="M31"/>
    </sheetView>
  </sheetViews>
  <sheetFormatPr defaultColWidth="9.140625" defaultRowHeight="12.75" x14ac:dyDescent="0.2"/>
  <cols>
    <col min="1" max="1" width="9.140625" style="65"/>
    <col min="2" max="2" width="12" style="65" customWidth="1"/>
    <col min="3" max="3" width="15.42578125" style="65" customWidth="1"/>
    <col min="4" max="4" width="15.28515625" style="65" customWidth="1"/>
    <col min="5" max="5" width="15" style="65" customWidth="1"/>
    <col min="6" max="6" width="22" style="65" customWidth="1"/>
    <col min="7" max="8" width="18.28515625" style="65" customWidth="1"/>
    <col min="9" max="10" width="16.140625" style="65" customWidth="1"/>
    <col min="11" max="11" width="19.140625" style="65" customWidth="1"/>
    <col min="12" max="12" width="26.28515625" style="65" customWidth="1"/>
    <col min="13" max="13" width="33.7109375" style="65" customWidth="1"/>
    <col min="14" max="14" width="25.85546875" style="65" customWidth="1"/>
    <col min="15" max="15" width="19.140625" style="65" customWidth="1"/>
    <col min="16" max="16" width="13.5703125" style="65" customWidth="1"/>
    <col min="17" max="24" width="19.140625" style="65" customWidth="1"/>
    <col min="25" max="25" width="51.28515625" style="65" customWidth="1"/>
    <col min="26" max="16384" width="9.140625" style="65"/>
  </cols>
  <sheetData>
    <row r="1" spans="1:25" ht="13.5" thickBot="1" x14ac:dyDescent="0.25">
      <c r="A1" s="13" t="s">
        <v>40</v>
      </c>
      <c r="B1" s="14"/>
      <c r="C1" s="14"/>
      <c r="D1" s="14"/>
      <c r="E1" s="14"/>
      <c r="F1" s="14"/>
      <c r="G1" s="15"/>
      <c r="H1" s="14"/>
      <c r="I1" s="14"/>
      <c r="J1" s="14"/>
      <c r="K1" s="14"/>
      <c r="L1" s="14"/>
      <c r="M1" s="14"/>
      <c r="N1" s="16"/>
      <c r="O1" s="16"/>
      <c r="P1" s="16"/>
      <c r="Q1" s="16"/>
      <c r="R1" s="16"/>
      <c r="S1" s="16"/>
      <c r="T1" s="16"/>
      <c r="U1" s="16"/>
      <c r="V1" s="16"/>
      <c r="W1" s="16"/>
      <c r="X1" s="16"/>
      <c r="Y1" s="14"/>
    </row>
    <row r="2" spans="1:25" ht="13.5" thickBot="1" x14ac:dyDescent="0.25">
      <c r="A2" s="17"/>
      <c r="B2" s="17"/>
      <c r="C2" s="17"/>
      <c r="D2" s="17"/>
      <c r="E2" s="17"/>
      <c r="F2" s="17"/>
      <c r="G2" s="17"/>
      <c r="H2" s="17"/>
      <c r="I2" s="17"/>
      <c r="J2" s="17"/>
      <c r="K2" s="17"/>
      <c r="L2" s="17"/>
      <c r="M2" s="14"/>
      <c r="N2" s="18"/>
      <c r="O2" s="18"/>
      <c r="P2" s="18"/>
      <c r="Q2" s="18"/>
      <c r="R2" s="18"/>
      <c r="S2" s="18"/>
      <c r="T2" s="18"/>
      <c r="U2" s="18"/>
      <c r="V2" s="18"/>
      <c r="W2" s="16"/>
      <c r="X2" s="84" t="s">
        <v>1</v>
      </c>
      <c r="Y2" s="85" t="s">
        <v>2</v>
      </c>
    </row>
    <row r="3" spans="1:25" ht="13.5" thickBot="1" x14ac:dyDescent="0.25">
      <c r="A3" s="19"/>
      <c r="B3" s="19"/>
      <c r="C3" s="19"/>
      <c r="D3" s="19"/>
      <c r="E3" s="19"/>
      <c r="F3" s="19"/>
      <c r="G3" s="19"/>
      <c r="H3" s="19"/>
      <c r="I3" s="19"/>
      <c r="J3" s="19"/>
      <c r="K3" s="19"/>
      <c r="L3" s="19"/>
      <c r="M3" s="14"/>
      <c r="N3" s="20"/>
      <c r="O3" s="20"/>
      <c r="P3" s="20"/>
      <c r="Q3" s="20"/>
      <c r="R3" s="20"/>
      <c r="S3" s="20"/>
      <c r="T3" s="20"/>
      <c r="U3" s="20"/>
      <c r="V3" s="20"/>
      <c r="W3" s="16"/>
      <c r="X3" s="86" t="s">
        <v>3</v>
      </c>
      <c r="Y3" s="616">
        <v>2021</v>
      </c>
    </row>
    <row r="4" spans="1:25" s="69" customFormat="1" ht="57" thickBot="1" x14ac:dyDescent="0.25">
      <c r="A4" s="66" t="s">
        <v>4</v>
      </c>
      <c r="B4" s="66" t="s">
        <v>30</v>
      </c>
      <c r="C4" s="66" t="s">
        <v>41</v>
      </c>
      <c r="D4" s="67" t="s">
        <v>8</v>
      </c>
      <c r="E4" s="66" t="s">
        <v>6</v>
      </c>
      <c r="F4" s="66" t="s">
        <v>42</v>
      </c>
      <c r="G4" s="68" t="s">
        <v>43</v>
      </c>
      <c r="H4" s="66" t="s">
        <v>44</v>
      </c>
      <c r="I4" s="66" t="s">
        <v>45</v>
      </c>
      <c r="J4" s="66" t="s">
        <v>46</v>
      </c>
      <c r="K4" s="66" t="s">
        <v>47</v>
      </c>
      <c r="L4" s="66" t="s">
        <v>48</v>
      </c>
      <c r="M4" s="66" t="s">
        <v>15</v>
      </c>
      <c r="N4" s="599" t="s">
        <v>49</v>
      </c>
      <c r="O4" s="599" t="s">
        <v>50</v>
      </c>
      <c r="P4" s="599" t="s">
        <v>21</v>
      </c>
      <c r="Q4" s="599" t="s">
        <v>51</v>
      </c>
      <c r="R4" s="599" t="s">
        <v>52</v>
      </c>
      <c r="S4" s="599" t="s">
        <v>53</v>
      </c>
      <c r="T4" s="599" t="s">
        <v>54</v>
      </c>
      <c r="U4" s="599" t="s">
        <v>55</v>
      </c>
      <c r="V4" s="599" t="s">
        <v>56</v>
      </c>
      <c r="W4" s="599" t="s">
        <v>57</v>
      </c>
      <c r="X4" s="599" t="s">
        <v>58</v>
      </c>
      <c r="Y4" s="599" t="s">
        <v>59</v>
      </c>
    </row>
    <row r="5" spans="1:25" ht="94.5" x14ac:dyDescent="0.2">
      <c r="A5" s="346" t="s">
        <v>305</v>
      </c>
      <c r="B5" s="548" t="s">
        <v>2</v>
      </c>
      <c r="C5" s="494" t="s">
        <v>449</v>
      </c>
      <c r="D5" s="549" t="s">
        <v>308</v>
      </c>
      <c r="E5" s="550" t="s">
        <v>333</v>
      </c>
      <c r="F5" s="548" t="s">
        <v>389</v>
      </c>
      <c r="G5" s="548" t="s">
        <v>313</v>
      </c>
      <c r="H5" s="548" t="s">
        <v>395</v>
      </c>
      <c r="I5" s="548" t="s">
        <v>389</v>
      </c>
      <c r="J5" s="551" t="s">
        <v>389</v>
      </c>
      <c r="K5" s="551" t="s">
        <v>389</v>
      </c>
      <c r="L5" s="552" t="s">
        <v>450</v>
      </c>
      <c r="M5" s="553" t="s">
        <v>978</v>
      </c>
      <c r="N5" s="554" t="s">
        <v>450</v>
      </c>
      <c r="O5" s="555" t="s">
        <v>979</v>
      </c>
      <c r="P5" s="556" t="s">
        <v>980</v>
      </c>
      <c r="Q5" s="555" t="s">
        <v>389</v>
      </c>
      <c r="R5" s="555" t="s">
        <v>389</v>
      </c>
      <c r="S5" s="555" t="s">
        <v>395</v>
      </c>
      <c r="T5" s="555" t="s">
        <v>389</v>
      </c>
      <c r="U5" s="555" t="s">
        <v>389</v>
      </c>
      <c r="V5" s="555" t="s">
        <v>389</v>
      </c>
      <c r="W5" s="555" t="s">
        <v>389</v>
      </c>
      <c r="X5" s="555" t="s">
        <v>389</v>
      </c>
      <c r="Y5" s="557" t="s">
        <v>981</v>
      </c>
    </row>
    <row r="6" spans="1:25" ht="63.75" x14ac:dyDescent="0.2">
      <c r="A6" s="346" t="s">
        <v>305</v>
      </c>
      <c r="B6" s="548" t="s">
        <v>2</v>
      </c>
      <c r="C6" s="494" t="s">
        <v>982</v>
      </c>
      <c r="D6" s="549" t="s">
        <v>983</v>
      </c>
      <c r="E6" s="558" t="s">
        <v>306</v>
      </c>
      <c r="F6" s="548" t="s">
        <v>389</v>
      </c>
      <c r="G6" s="336" t="s">
        <v>984</v>
      </c>
      <c r="H6" s="548" t="s">
        <v>395</v>
      </c>
      <c r="I6" s="548" t="s">
        <v>389</v>
      </c>
      <c r="J6" s="551" t="s">
        <v>395</v>
      </c>
      <c r="K6" s="551" t="s">
        <v>395</v>
      </c>
      <c r="L6" s="559" t="s">
        <v>985</v>
      </c>
      <c r="M6" s="560" t="s">
        <v>986</v>
      </c>
      <c r="N6" s="561" t="s">
        <v>985</v>
      </c>
      <c r="O6" s="555" t="s">
        <v>979</v>
      </c>
      <c r="P6" s="556" t="s">
        <v>980</v>
      </c>
      <c r="Q6" s="556" t="s">
        <v>395</v>
      </c>
      <c r="R6" s="556" t="s">
        <v>395</v>
      </c>
      <c r="S6" s="556" t="s">
        <v>395</v>
      </c>
      <c r="T6" s="556" t="s">
        <v>389</v>
      </c>
      <c r="U6" s="556" t="s">
        <v>395</v>
      </c>
      <c r="V6" s="556" t="s">
        <v>395</v>
      </c>
      <c r="W6" s="556" t="s">
        <v>395</v>
      </c>
      <c r="X6" s="556" t="s">
        <v>389</v>
      </c>
      <c r="Y6" s="556" t="s">
        <v>987</v>
      </c>
    </row>
    <row r="7" spans="1:25" ht="47.25" x14ac:dyDescent="0.2">
      <c r="A7" s="346" t="s">
        <v>305</v>
      </c>
      <c r="B7" s="548" t="s">
        <v>2</v>
      </c>
      <c r="C7" s="494" t="s">
        <v>455</v>
      </c>
      <c r="D7" s="549" t="s">
        <v>308</v>
      </c>
      <c r="E7" s="550" t="s">
        <v>353</v>
      </c>
      <c r="F7" s="548" t="s">
        <v>389</v>
      </c>
      <c r="G7" s="548" t="s">
        <v>313</v>
      </c>
      <c r="H7" s="548" t="s">
        <v>395</v>
      </c>
      <c r="I7" s="548" t="s">
        <v>389</v>
      </c>
      <c r="J7" s="551" t="s">
        <v>389</v>
      </c>
      <c r="K7" s="551" t="s">
        <v>389</v>
      </c>
      <c r="L7" s="552" t="s">
        <v>456</v>
      </c>
      <c r="M7" s="562" t="s">
        <v>988</v>
      </c>
      <c r="N7" s="556" t="s">
        <v>989</v>
      </c>
      <c r="O7" s="555" t="s">
        <v>979</v>
      </c>
      <c r="P7" s="556" t="s">
        <v>980</v>
      </c>
      <c r="Q7" s="556" t="s">
        <v>389</v>
      </c>
      <c r="R7" s="556" t="s">
        <v>389</v>
      </c>
      <c r="S7" s="556" t="s">
        <v>389</v>
      </c>
      <c r="T7" s="556" t="s">
        <v>389</v>
      </c>
      <c r="U7" s="556" t="s">
        <v>389</v>
      </c>
      <c r="V7" s="556" t="s">
        <v>389</v>
      </c>
      <c r="W7" s="556" t="s">
        <v>395</v>
      </c>
      <c r="X7" s="556" t="s">
        <v>389</v>
      </c>
      <c r="Y7" s="556" t="s">
        <v>990</v>
      </c>
    </row>
    <row r="8" spans="1:25" ht="47.25" x14ac:dyDescent="0.2">
      <c r="A8" s="346" t="s">
        <v>305</v>
      </c>
      <c r="B8" s="548" t="s">
        <v>2</v>
      </c>
      <c r="C8" s="494" t="s">
        <v>455</v>
      </c>
      <c r="D8" s="549" t="s">
        <v>308</v>
      </c>
      <c r="E8" s="550" t="s">
        <v>356</v>
      </c>
      <c r="F8" s="549" t="s">
        <v>389</v>
      </c>
      <c r="G8" s="548" t="s">
        <v>313</v>
      </c>
      <c r="H8" s="548" t="s">
        <v>395</v>
      </c>
      <c r="I8" s="548" t="s">
        <v>389</v>
      </c>
      <c r="J8" s="549" t="s">
        <v>389</v>
      </c>
      <c r="K8" s="563" t="s">
        <v>389</v>
      </c>
      <c r="L8" s="552" t="s">
        <v>456</v>
      </c>
      <c r="M8" s="494"/>
      <c r="N8" s="556" t="s">
        <v>989</v>
      </c>
      <c r="O8" s="555" t="s">
        <v>979</v>
      </c>
      <c r="P8" s="556" t="s">
        <v>980</v>
      </c>
      <c r="Q8" s="556" t="s">
        <v>389</v>
      </c>
      <c r="R8" s="556" t="s">
        <v>389</v>
      </c>
      <c r="S8" s="556" t="s">
        <v>389</v>
      </c>
      <c r="T8" s="556" t="s">
        <v>389</v>
      </c>
      <c r="U8" s="556" t="s">
        <v>389</v>
      </c>
      <c r="V8" s="556" t="s">
        <v>389</v>
      </c>
      <c r="W8" s="556" t="s">
        <v>395</v>
      </c>
      <c r="X8" s="556" t="s">
        <v>389</v>
      </c>
      <c r="Y8" s="556" t="s">
        <v>990</v>
      </c>
    </row>
    <row r="9" spans="1:25" ht="102" x14ac:dyDescent="0.2">
      <c r="A9" s="564" t="s">
        <v>305</v>
      </c>
      <c r="B9" s="548" t="s">
        <v>2</v>
      </c>
      <c r="C9" s="494" t="s">
        <v>449</v>
      </c>
      <c r="D9" s="549" t="s">
        <v>308</v>
      </c>
      <c r="E9" s="550" t="s">
        <v>353</v>
      </c>
      <c r="F9" s="549" t="s">
        <v>389</v>
      </c>
      <c r="G9" s="548" t="s">
        <v>313</v>
      </c>
      <c r="H9" s="548" t="s">
        <v>395</v>
      </c>
      <c r="I9" s="548" t="s">
        <v>389</v>
      </c>
      <c r="J9" s="549" t="s">
        <v>389</v>
      </c>
      <c r="K9" s="563" t="s">
        <v>389</v>
      </c>
      <c r="L9" s="565" t="s">
        <v>461</v>
      </c>
      <c r="M9" s="549"/>
      <c r="N9" s="556" t="s">
        <v>461</v>
      </c>
      <c r="O9" s="555" t="s">
        <v>979</v>
      </c>
      <c r="P9" s="556" t="s">
        <v>980</v>
      </c>
      <c r="Q9" s="556" t="s">
        <v>389</v>
      </c>
      <c r="R9" s="556" t="s">
        <v>389</v>
      </c>
      <c r="S9" s="556" t="s">
        <v>389</v>
      </c>
      <c r="T9" s="556" t="s">
        <v>389</v>
      </c>
      <c r="U9" s="556" t="s">
        <v>389</v>
      </c>
      <c r="V9" s="556" t="s">
        <v>389</v>
      </c>
      <c r="W9" s="556" t="s">
        <v>389</v>
      </c>
      <c r="X9" s="556" t="s">
        <v>389</v>
      </c>
      <c r="Y9" s="556" t="s">
        <v>991</v>
      </c>
    </row>
    <row r="10" spans="1:25" ht="102" x14ac:dyDescent="0.2">
      <c r="A10" s="346" t="s">
        <v>305</v>
      </c>
      <c r="B10" s="548" t="s">
        <v>2</v>
      </c>
      <c r="C10" s="494" t="s">
        <v>449</v>
      </c>
      <c r="D10" s="549" t="s">
        <v>308</v>
      </c>
      <c r="E10" s="550" t="s">
        <v>356</v>
      </c>
      <c r="F10" s="549" t="s">
        <v>389</v>
      </c>
      <c r="G10" s="548" t="s">
        <v>313</v>
      </c>
      <c r="H10" s="548" t="s">
        <v>395</v>
      </c>
      <c r="I10" s="548" t="s">
        <v>389</v>
      </c>
      <c r="J10" s="549" t="s">
        <v>389</v>
      </c>
      <c r="K10" s="563" t="s">
        <v>389</v>
      </c>
      <c r="L10" s="565" t="s">
        <v>464</v>
      </c>
      <c r="M10" s="549"/>
      <c r="N10" s="556" t="s">
        <v>464</v>
      </c>
      <c r="O10" s="556" t="s">
        <v>979</v>
      </c>
      <c r="P10" s="556" t="s">
        <v>980</v>
      </c>
      <c r="Q10" s="556" t="s">
        <v>389</v>
      </c>
      <c r="R10" s="556" t="s">
        <v>389</v>
      </c>
      <c r="S10" s="556" t="s">
        <v>389</v>
      </c>
      <c r="T10" s="556" t="s">
        <v>389</v>
      </c>
      <c r="U10" s="556" t="s">
        <v>389</v>
      </c>
      <c r="V10" s="556" t="s">
        <v>389</v>
      </c>
      <c r="W10" s="556" t="s">
        <v>389</v>
      </c>
      <c r="X10" s="556" t="s">
        <v>389</v>
      </c>
      <c r="Y10" s="556" t="s">
        <v>991</v>
      </c>
    </row>
    <row r="11" spans="1:25" ht="102" x14ac:dyDescent="0.2">
      <c r="A11" s="346" t="s">
        <v>305</v>
      </c>
      <c r="B11" s="548" t="s">
        <v>2</v>
      </c>
      <c r="C11" s="494" t="s">
        <v>449</v>
      </c>
      <c r="D11" s="549" t="s">
        <v>308</v>
      </c>
      <c r="E11" s="558" t="s">
        <v>306</v>
      </c>
      <c r="F11" s="549" t="s">
        <v>389</v>
      </c>
      <c r="G11" s="548" t="s">
        <v>313</v>
      </c>
      <c r="H11" s="548" t="s">
        <v>395</v>
      </c>
      <c r="I11" s="548" t="s">
        <v>389</v>
      </c>
      <c r="J11" s="549" t="s">
        <v>389</v>
      </c>
      <c r="K11" s="563" t="s">
        <v>389</v>
      </c>
      <c r="L11" s="565" t="s">
        <v>465</v>
      </c>
      <c r="M11" s="549"/>
      <c r="N11" s="556" t="s">
        <v>465</v>
      </c>
      <c r="O11" s="566" t="s">
        <v>979</v>
      </c>
      <c r="P11" s="556" t="s">
        <v>980</v>
      </c>
      <c r="Q11" s="556" t="s">
        <v>389</v>
      </c>
      <c r="R11" s="556" t="s">
        <v>389</v>
      </c>
      <c r="S11" s="556" t="s">
        <v>389</v>
      </c>
      <c r="T11" s="566" t="s">
        <v>389</v>
      </c>
      <c r="U11" s="566" t="s">
        <v>389</v>
      </c>
      <c r="V11" s="566" t="s">
        <v>389</v>
      </c>
      <c r="W11" s="566" t="s">
        <v>389</v>
      </c>
      <c r="X11" s="566" t="s">
        <v>389</v>
      </c>
      <c r="Y11" s="556" t="s">
        <v>991</v>
      </c>
    </row>
  </sheetData>
  <autoFilter ref="A4:Y4"/>
  <dataValidations count="1">
    <dataValidation type="textLength" showInputMessage="1" showErrorMessage="1" sqref="G6 M5:M7">
      <formula1>0</formula1>
      <formula2>150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U17"/>
  <sheetViews>
    <sheetView topLeftCell="M1" workbookViewId="0">
      <selection activeCell="M31" sqref="M31"/>
    </sheetView>
  </sheetViews>
  <sheetFormatPr defaultColWidth="9.140625" defaultRowHeight="14.25" x14ac:dyDescent="0.2"/>
  <cols>
    <col min="1" max="1" width="9.140625" style="64"/>
    <col min="2" max="2" width="16.28515625" style="64" bestFit="1" customWidth="1"/>
    <col min="3" max="3" width="16" style="64" customWidth="1"/>
    <col min="4" max="4" width="13.5703125" style="64" bestFit="1" customWidth="1"/>
    <col min="5" max="5" width="14.28515625" style="64" customWidth="1"/>
    <col min="6" max="6" width="11" style="64" customWidth="1"/>
    <col min="7" max="7" width="10.28515625" style="64" customWidth="1"/>
    <col min="8" max="8" width="18.7109375" style="64" customWidth="1"/>
    <col min="9" max="9" width="11" style="64" customWidth="1"/>
    <col min="10" max="10" width="12.5703125" style="64" customWidth="1"/>
    <col min="11" max="12" width="9.140625" style="64"/>
    <col min="13" max="13" width="10.7109375" style="64" customWidth="1"/>
    <col min="14" max="14" width="11" style="64" customWidth="1"/>
    <col min="15" max="15" width="22.85546875" style="64" customWidth="1"/>
    <col min="16" max="16" width="14.28515625" style="64" customWidth="1"/>
    <col min="17" max="17" width="13.28515625" style="64" customWidth="1"/>
    <col min="18" max="18" width="22.28515625" style="64" customWidth="1"/>
    <col min="19" max="19" width="38" style="64" customWidth="1"/>
    <col min="20" max="20" width="18.28515625" style="64" customWidth="1"/>
    <col min="21" max="21" width="28" style="64" customWidth="1"/>
    <col min="22" max="16384" width="9.140625" style="64"/>
  </cols>
  <sheetData>
    <row r="1" spans="1:21" s="24" customFormat="1" ht="15" thickBot="1" x14ac:dyDescent="0.25">
      <c r="A1" s="22" t="s">
        <v>60</v>
      </c>
      <c r="B1" s="17"/>
      <c r="C1" s="17"/>
      <c r="D1" s="17"/>
      <c r="E1" s="17"/>
      <c r="F1" s="17"/>
      <c r="G1" s="17"/>
      <c r="H1" s="17"/>
      <c r="I1" s="17"/>
      <c r="J1" s="17"/>
      <c r="K1" s="17"/>
      <c r="L1" s="17"/>
      <c r="M1" s="17"/>
      <c r="N1" s="17"/>
      <c r="O1" s="17"/>
      <c r="P1" s="17"/>
      <c r="Q1" s="17"/>
      <c r="R1" s="17"/>
      <c r="S1" s="23"/>
      <c r="T1" s="70"/>
      <c r="U1" s="71"/>
    </row>
    <row r="2" spans="1:21" s="24" customFormat="1" ht="12.75" x14ac:dyDescent="0.2">
      <c r="A2" s="25"/>
      <c r="B2" s="17"/>
      <c r="C2" s="17"/>
      <c r="D2" s="17"/>
      <c r="E2" s="17"/>
      <c r="F2" s="17"/>
      <c r="G2" s="17"/>
      <c r="H2" s="17"/>
      <c r="I2" s="17"/>
      <c r="J2" s="17"/>
      <c r="K2" s="17"/>
      <c r="L2" s="17"/>
      <c r="M2" s="17"/>
      <c r="N2" s="17"/>
      <c r="O2" s="17"/>
      <c r="P2" s="17"/>
      <c r="Q2" s="17"/>
      <c r="R2" s="17"/>
      <c r="S2" s="23"/>
      <c r="T2" s="36" t="s">
        <v>1</v>
      </c>
      <c r="U2" s="72" t="s">
        <v>2</v>
      </c>
    </row>
    <row r="3" spans="1:21" s="24" customFormat="1" ht="13.5" thickBot="1" x14ac:dyDescent="0.25">
      <c r="A3" s="26"/>
      <c r="B3" s="17"/>
      <c r="C3" s="17"/>
      <c r="D3" s="17"/>
      <c r="E3" s="17"/>
      <c r="F3" s="17"/>
      <c r="G3" s="17"/>
      <c r="H3" s="17"/>
      <c r="I3" s="17"/>
      <c r="J3" s="17"/>
      <c r="K3" s="17"/>
      <c r="L3" s="17"/>
      <c r="M3" s="17"/>
      <c r="N3" s="17"/>
      <c r="O3" s="17"/>
      <c r="P3" s="17"/>
      <c r="Q3" s="17"/>
      <c r="R3" s="17"/>
      <c r="S3" s="23"/>
      <c r="T3" s="27" t="s">
        <v>3</v>
      </c>
      <c r="U3" s="515">
        <v>2021</v>
      </c>
    </row>
    <row r="4" spans="1:21" s="28" customFormat="1" ht="59.25" customHeight="1" thickBot="1" x14ac:dyDescent="0.3">
      <c r="A4" s="30" t="s">
        <v>4</v>
      </c>
      <c r="B4" s="31" t="s">
        <v>61</v>
      </c>
      <c r="C4" s="30" t="s">
        <v>62</v>
      </c>
      <c r="D4" s="31" t="s">
        <v>8</v>
      </c>
      <c r="E4" s="31" t="s">
        <v>6</v>
      </c>
      <c r="F4" s="30" t="s">
        <v>63</v>
      </c>
      <c r="G4" s="30" t="s">
        <v>43</v>
      </c>
      <c r="H4" s="31" t="s">
        <v>64</v>
      </c>
      <c r="I4" s="31" t="s">
        <v>65</v>
      </c>
      <c r="J4" s="32" t="s">
        <v>66</v>
      </c>
      <c r="K4" s="33" t="s">
        <v>67</v>
      </c>
      <c r="L4" s="33" t="s">
        <v>68</v>
      </c>
      <c r="M4" s="32" t="s">
        <v>69</v>
      </c>
      <c r="N4" s="32" t="s">
        <v>21</v>
      </c>
      <c r="O4" s="30" t="s">
        <v>15</v>
      </c>
      <c r="P4" s="532" t="s">
        <v>70</v>
      </c>
      <c r="Q4" s="34" t="s">
        <v>71</v>
      </c>
      <c r="R4" s="532" t="s">
        <v>72</v>
      </c>
      <c r="S4" s="546" t="s">
        <v>73</v>
      </c>
      <c r="T4" s="532" t="s">
        <v>74</v>
      </c>
      <c r="U4" s="547" t="s">
        <v>75</v>
      </c>
    </row>
    <row r="5" spans="1:21" s="24" customFormat="1" ht="15" x14ac:dyDescent="0.25">
      <c r="A5" s="520" t="s">
        <v>305</v>
      </c>
      <c r="B5" s="521" t="s">
        <v>2</v>
      </c>
      <c r="C5" s="522" t="s">
        <v>468</v>
      </c>
      <c r="D5" s="520" t="s">
        <v>308</v>
      </c>
      <c r="E5" s="523" t="s">
        <v>306</v>
      </c>
      <c r="F5" s="522" t="s">
        <v>389</v>
      </c>
      <c r="G5" s="520" t="s">
        <v>313</v>
      </c>
      <c r="H5" s="520" t="s">
        <v>942</v>
      </c>
      <c r="I5" s="520" t="s">
        <v>943</v>
      </c>
      <c r="J5" s="520" t="s">
        <v>944</v>
      </c>
      <c r="K5" s="520" t="s">
        <v>945</v>
      </c>
      <c r="L5" s="520" t="s">
        <v>946</v>
      </c>
      <c r="M5" s="520">
        <v>100</v>
      </c>
      <c r="N5" s="511" t="s">
        <v>507</v>
      </c>
      <c r="O5" s="520" t="s">
        <v>947</v>
      </c>
      <c r="P5" s="530">
        <v>375</v>
      </c>
      <c r="Q5" s="35">
        <f>P5*100/M5</f>
        <v>375</v>
      </c>
      <c r="R5" s="530" t="s">
        <v>970</v>
      </c>
      <c r="S5" s="545" t="s">
        <v>971</v>
      </c>
      <c r="T5" s="537" t="s">
        <v>395</v>
      </c>
      <c r="U5" s="538"/>
    </row>
    <row r="6" spans="1:21" s="24" customFormat="1" ht="15" x14ac:dyDescent="0.25">
      <c r="A6" s="520" t="s">
        <v>305</v>
      </c>
      <c r="B6" s="521" t="s">
        <v>2</v>
      </c>
      <c r="C6" s="524" t="s">
        <v>470</v>
      </c>
      <c r="D6" s="520" t="s">
        <v>308</v>
      </c>
      <c r="E6" s="523" t="s">
        <v>306</v>
      </c>
      <c r="F6" s="522" t="s">
        <v>389</v>
      </c>
      <c r="G6" s="520" t="s">
        <v>313</v>
      </c>
      <c r="H6" s="520" t="s">
        <v>942</v>
      </c>
      <c r="I6" s="520" t="s">
        <v>943</v>
      </c>
      <c r="J6" s="520" t="s">
        <v>944</v>
      </c>
      <c r="K6" s="520" t="s">
        <v>945</v>
      </c>
      <c r="L6" s="520" t="s">
        <v>946</v>
      </c>
      <c r="M6" s="520">
        <v>100</v>
      </c>
      <c r="N6" s="511" t="s">
        <v>507</v>
      </c>
      <c r="O6" s="520" t="s">
        <v>947</v>
      </c>
      <c r="P6" s="530">
        <v>206</v>
      </c>
      <c r="Q6" s="29">
        <f>P6*100/M6</f>
        <v>206</v>
      </c>
      <c r="R6" s="530" t="s">
        <v>970</v>
      </c>
      <c r="S6" s="536" t="s">
        <v>971</v>
      </c>
      <c r="T6" s="537" t="s">
        <v>395</v>
      </c>
      <c r="U6" s="539"/>
    </row>
    <row r="7" spans="1:21" s="24" customFormat="1" ht="15" x14ac:dyDescent="0.25">
      <c r="A7" s="520" t="s">
        <v>305</v>
      </c>
      <c r="B7" s="521" t="s">
        <v>2</v>
      </c>
      <c r="C7" s="522" t="s">
        <v>468</v>
      </c>
      <c r="D7" s="520" t="s">
        <v>308</v>
      </c>
      <c r="E7" s="523" t="s">
        <v>306</v>
      </c>
      <c r="F7" s="522" t="s">
        <v>389</v>
      </c>
      <c r="G7" s="520" t="s">
        <v>313</v>
      </c>
      <c r="H7" s="520" t="s">
        <v>942</v>
      </c>
      <c r="I7" s="520" t="s">
        <v>948</v>
      </c>
      <c r="J7" s="520" t="s">
        <v>944</v>
      </c>
      <c r="K7" s="520" t="s">
        <v>945</v>
      </c>
      <c r="L7" s="520" t="s">
        <v>946</v>
      </c>
      <c r="M7" s="520">
        <v>150</v>
      </c>
      <c r="N7" s="511" t="s">
        <v>507</v>
      </c>
      <c r="O7" s="520" t="s">
        <v>947</v>
      </c>
      <c r="P7" s="531">
        <v>186</v>
      </c>
      <c r="Q7" s="29">
        <f t="shared" ref="Q7:Q15" si="0">P7*100/M7</f>
        <v>124</v>
      </c>
      <c r="R7" s="530" t="s">
        <v>970</v>
      </c>
      <c r="S7" s="536" t="s">
        <v>971</v>
      </c>
      <c r="T7" s="537" t="s">
        <v>395</v>
      </c>
      <c r="U7" s="539"/>
    </row>
    <row r="8" spans="1:21" s="24" customFormat="1" ht="15" x14ac:dyDescent="0.25">
      <c r="A8" s="520" t="s">
        <v>305</v>
      </c>
      <c r="B8" s="521" t="s">
        <v>2</v>
      </c>
      <c r="C8" s="524" t="s">
        <v>470</v>
      </c>
      <c r="D8" s="520" t="s">
        <v>308</v>
      </c>
      <c r="E8" s="523" t="s">
        <v>306</v>
      </c>
      <c r="F8" s="522" t="s">
        <v>389</v>
      </c>
      <c r="G8" s="520" t="s">
        <v>313</v>
      </c>
      <c r="H8" s="520" t="s">
        <v>942</v>
      </c>
      <c r="I8" s="520" t="s">
        <v>948</v>
      </c>
      <c r="J8" s="520" t="s">
        <v>944</v>
      </c>
      <c r="K8" s="520" t="s">
        <v>945</v>
      </c>
      <c r="L8" s="520" t="s">
        <v>946</v>
      </c>
      <c r="M8" s="520">
        <v>150</v>
      </c>
      <c r="N8" s="511" t="s">
        <v>507</v>
      </c>
      <c r="O8" s="520" t="s">
        <v>947</v>
      </c>
      <c r="P8" s="531">
        <v>143</v>
      </c>
      <c r="Q8" s="29">
        <f t="shared" si="0"/>
        <v>95.333333333333329</v>
      </c>
      <c r="R8" s="530"/>
      <c r="S8" s="536" t="s">
        <v>971</v>
      </c>
      <c r="T8" s="537" t="s">
        <v>395</v>
      </c>
      <c r="U8" s="539"/>
    </row>
    <row r="9" spans="1:21" s="24" customFormat="1" ht="60" x14ac:dyDescent="0.25">
      <c r="A9" s="520" t="s">
        <v>305</v>
      </c>
      <c r="B9" s="521" t="s">
        <v>2</v>
      </c>
      <c r="C9" s="522" t="s">
        <v>468</v>
      </c>
      <c r="D9" s="520" t="s">
        <v>308</v>
      </c>
      <c r="E9" s="523" t="s">
        <v>306</v>
      </c>
      <c r="F9" s="522" t="s">
        <v>389</v>
      </c>
      <c r="G9" s="520" t="s">
        <v>313</v>
      </c>
      <c r="H9" s="520" t="s">
        <v>949</v>
      </c>
      <c r="I9" s="520" t="s">
        <v>943</v>
      </c>
      <c r="J9" s="520" t="s">
        <v>950</v>
      </c>
      <c r="K9" s="520" t="s">
        <v>951</v>
      </c>
      <c r="L9" s="520" t="s">
        <v>952</v>
      </c>
      <c r="M9" s="520">
        <v>1</v>
      </c>
      <c r="N9" s="511" t="s">
        <v>507</v>
      </c>
      <c r="O9" s="520" t="s">
        <v>953</v>
      </c>
      <c r="P9" s="530">
        <v>1</v>
      </c>
      <c r="Q9" s="29">
        <f t="shared" si="0"/>
        <v>100</v>
      </c>
      <c r="R9" s="530"/>
      <c r="S9" s="540" t="s">
        <v>972</v>
      </c>
      <c r="T9" s="537" t="s">
        <v>395</v>
      </c>
      <c r="U9" s="541" t="s">
        <v>973</v>
      </c>
    </row>
    <row r="10" spans="1:21" s="24" customFormat="1" ht="60" x14ac:dyDescent="0.25">
      <c r="A10" s="520" t="s">
        <v>305</v>
      </c>
      <c r="B10" s="521" t="s">
        <v>2</v>
      </c>
      <c r="C10" s="524" t="s">
        <v>470</v>
      </c>
      <c r="D10" s="520" t="s">
        <v>308</v>
      </c>
      <c r="E10" s="523" t="s">
        <v>306</v>
      </c>
      <c r="F10" s="522" t="s">
        <v>389</v>
      </c>
      <c r="G10" s="520" t="s">
        <v>313</v>
      </c>
      <c r="H10" s="520" t="s">
        <v>954</v>
      </c>
      <c r="I10" s="520" t="s">
        <v>943</v>
      </c>
      <c r="J10" s="520" t="s">
        <v>950</v>
      </c>
      <c r="K10" s="520" t="s">
        <v>951</v>
      </c>
      <c r="L10" s="520" t="s">
        <v>952</v>
      </c>
      <c r="M10" s="520">
        <v>2</v>
      </c>
      <c r="N10" s="511" t="s">
        <v>507</v>
      </c>
      <c r="O10" s="520" t="s">
        <v>953</v>
      </c>
      <c r="P10" s="530">
        <v>2</v>
      </c>
      <c r="Q10" s="29">
        <f t="shared" si="0"/>
        <v>100</v>
      </c>
      <c r="R10" s="530"/>
      <c r="S10" s="540" t="s">
        <v>972</v>
      </c>
      <c r="T10" s="537" t="s">
        <v>395</v>
      </c>
      <c r="U10" s="541" t="s">
        <v>973</v>
      </c>
    </row>
    <row r="11" spans="1:21" s="24" customFormat="1" ht="15" x14ac:dyDescent="0.25">
      <c r="A11" s="520" t="s">
        <v>305</v>
      </c>
      <c r="B11" s="521" t="s">
        <v>2</v>
      </c>
      <c r="C11" s="522" t="s">
        <v>468</v>
      </c>
      <c r="D11" s="520" t="s">
        <v>308</v>
      </c>
      <c r="E11" s="523" t="s">
        <v>306</v>
      </c>
      <c r="F11" s="522" t="s">
        <v>389</v>
      </c>
      <c r="G11" s="520" t="s">
        <v>313</v>
      </c>
      <c r="H11" s="520" t="s">
        <v>942</v>
      </c>
      <c r="I11" s="520" t="s">
        <v>943</v>
      </c>
      <c r="J11" s="520" t="s">
        <v>950</v>
      </c>
      <c r="K11" s="520" t="s">
        <v>951</v>
      </c>
      <c r="L11" s="520" t="s">
        <v>952</v>
      </c>
      <c r="M11" s="520">
        <v>3</v>
      </c>
      <c r="N11" s="511" t="s">
        <v>507</v>
      </c>
      <c r="O11" s="520" t="s">
        <v>953</v>
      </c>
      <c r="P11" s="531">
        <v>3</v>
      </c>
      <c r="Q11" s="29">
        <f t="shared" si="0"/>
        <v>100</v>
      </c>
      <c r="R11" s="530"/>
      <c r="S11" s="542" t="s">
        <v>974</v>
      </c>
      <c r="T11" s="537" t="s">
        <v>395</v>
      </c>
      <c r="U11" s="539"/>
    </row>
    <row r="12" spans="1:21" s="24" customFormat="1" ht="15" x14ac:dyDescent="0.25">
      <c r="A12" s="520" t="s">
        <v>305</v>
      </c>
      <c r="B12" s="521" t="s">
        <v>2</v>
      </c>
      <c r="C12" s="524" t="s">
        <v>470</v>
      </c>
      <c r="D12" s="520" t="s">
        <v>308</v>
      </c>
      <c r="E12" s="523" t="s">
        <v>306</v>
      </c>
      <c r="F12" s="522" t="s">
        <v>389</v>
      </c>
      <c r="G12" s="520" t="s">
        <v>313</v>
      </c>
      <c r="H12" s="520" t="s">
        <v>942</v>
      </c>
      <c r="I12" s="520" t="s">
        <v>943</v>
      </c>
      <c r="J12" s="520" t="s">
        <v>950</v>
      </c>
      <c r="K12" s="520" t="s">
        <v>951</v>
      </c>
      <c r="L12" s="520" t="s">
        <v>952</v>
      </c>
      <c r="M12" s="520">
        <v>3</v>
      </c>
      <c r="N12" s="511" t="s">
        <v>507</v>
      </c>
      <c r="O12" s="520" t="s">
        <v>953</v>
      </c>
      <c r="P12" s="531">
        <v>3</v>
      </c>
      <c r="Q12" s="29">
        <f t="shared" si="0"/>
        <v>100</v>
      </c>
      <c r="R12" s="530"/>
      <c r="S12" s="530" t="s">
        <v>974</v>
      </c>
      <c r="T12" s="537" t="s">
        <v>395</v>
      </c>
      <c r="U12" s="539"/>
    </row>
    <row r="13" spans="1:21" s="24" customFormat="1" ht="15" x14ac:dyDescent="0.25">
      <c r="A13" s="520" t="s">
        <v>305</v>
      </c>
      <c r="B13" s="521" t="s">
        <v>2</v>
      </c>
      <c r="C13" s="524" t="s">
        <v>468</v>
      </c>
      <c r="D13" s="520" t="s">
        <v>308</v>
      </c>
      <c r="E13" s="523" t="s">
        <v>306</v>
      </c>
      <c r="F13" s="522" t="s">
        <v>389</v>
      </c>
      <c r="G13" s="520" t="s">
        <v>313</v>
      </c>
      <c r="H13" s="520" t="s">
        <v>955</v>
      </c>
      <c r="I13" s="520" t="s">
        <v>943</v>
      </c>
      <c r="J13" s="520" t="s">
        <v>950</v>
      </c>
      <c r="K13" s="520" t="s">
        <v>956</v>
      </c>
      <c r="L13" s="520" t="s">
        <v>952</v>
      </c>
      <c r="M13" s="520">
        <v>2</v>
      </c>
      <c r="N13" s="511" t="s">
        <v>507</v>
      </c>
      <c r="O13" s="520" t="s">
        <v>957</v>
      </c>
      <c r="P13" s="530">
        <v>2</v>
      </c>
      <c r="Q13" s="29">
        <f t="shared" si="0"/>
        <v>100</v>
      </c>
      <c r="R13" s="530"/>
      <c r="S13" s="530" t="s">
        <v>975</v>
      </c>
      <c r="T13" s="537" t="s">
        <v>395</v>
      </c>
      <c r="U13" s="539"/>
    </row>
    <row r="14" spans="1:21" s="24" customFormat="1" ht="15" x14ac:dyDescent="0.25">
      <c r="A14" s="520" t="s">
        <v>305</v>
      </c>
      <c r="B14" s="521" t="s">
        <v>2</v>
      </c>
      <c r="C14" s="523" t="s">
        <v>455</v>
      </c>
      <c r="D14" s="520" t="s">
        <v>308</v>
      </c>
      <c r="E14" s="523" t="s">
        <v>356</v>
      </c>
      <c r="F14" s="522" t="s">
        <v>389</v>
      </c>
      <c r="G14" s="520" t="s">
        <v>313</v>
      </c>
      <c r="H14" s="520" t="s">
        <v>958</v>
      </c>
      <c r="I14" s="520" t="s">
        <v>959</v>
      </c>
      <c r="J14" s="520" t="s">
        <v>944</v>
      </c>
      <c r="K14" s="520" t="s">
        <v>945</v>
      </c>
      <c r="L14" s="520" t="s">
        <v>946</v>
      </c>
      <c r="M14" s="520">
        <v>100</v>
      </c>
      <c r="N14" s="511" t="s">
        <v>507</v>
      </c>
      <c r="O14" s="520" t="s">
        <v>947</v>
      </c>
      <c r="P14" s="530">
        <v>96</v>
      </c>
      <c r="Q14" s="29">
        <f t="shared" si="0"/>
        <v>96</v>
      </c>
      <c r="R14" s="535"/>
      <c r="S14" s="543" t="s">
        <v>976</v>
      </c>
      <c r="T14" s="537" t="s">
        <v>395</v>
      </c>
      <c r="U14" s="539"/>
    </row>
    <row r="15" spans="1:21" s="24" customFormat="1" ht="15" x14ac:dyDescent="0.25">
      <c r="A15" s="520" t="s">
        <v>305</v>
      </c>
      <c r="B15" s="521" t="s">
        <v>2</v>
      </c>
      <c r="C15" s="523" t="s">
        <v>455</v>
      </c>
      <c r="D15" s="520" t="s">
        <v>308</v>
      </c>
      <c r="E15" s="523" t="s">
        <v>356</v>
      </c>
      <c r="F15" s="522" t="s">
        <v>389</v>
      </c>
      <c r="G15" s="520" t="s">
        <v>313</v>
      </c>
      <c r="H15" s="520" t="s">
        <v>955</v>
      </c>
      <c r="I15" s="520" t="s">
        <v>960</v>
      </c>
      <c r="J15" s="520" t="s">
        <v>950</v>
      </c>
      <c r="K15" s="520" t="s">
        <v>961</v>
      </c>
      <c r="L15" s="520" t="s">
        <v>952</v>
      </c>
      <c r="M15" s="520">
        <v>40</v>
      </c>
      <c r="N15" s="511" t="s">
        <v>507</v>
      </c>
      <c r="O15" s="520" t="s">
        <v>962</v>
      </c>
      <c r="P15" s="530">
        <v>40</v>
      </c>
      <c r="Q15" s="29">
        <f t="shared" si="0"/>
        <v>100</v>
      </c>
      <c r="R15" s="530"/>
      <c r="S15" s="543" t="s">
        <v>977</v>
      </c>
      <c r="T15" s="537" t="s">
        <v>389</v>
      </c>
      <c r="U15" s="539"/>
    </row>
    <row r="16" spans="1:21" ht="15" x14ac:dyDescent="0.25">
      <c r="A16" s="520" t="s">
        <v>305</v>
      </c>
      <c r="B16" s="521" t="s">
        <v>2</v>
      </c>
      <c r="C16" s="523" t="s">
        <v>455</v>
      </c>
      <c r="D16" s="520" t="s">
        <v>308</v>
      </c>
      <c r="E16" s="523" t="s">
        <v>356</v>
      </c>
      <c r="F16" s="522" t="s">
        <v>389</v>
      </c>
      <c r="G16" s="520" t="s">
        <v>313</v>
      </c>
      <c r="H16" s="520" t="s">
        <v>963</v>
      </c>
      <c r="I16" s="520" t="s">
        <v>959</v>
      </c>
      <c r="J16" s="520" t="s">
        <v>950</v>
      </c>
      <c r="K16" s="520" t="s">
        <v>964</v>
      </c>
      <c r="L16" s="520" t="s">
        <v>952</v>
      </c>
      <c r="M16" s="520">
        <v>3</v>
      </c>
      <c r="N16" s="511" t="s">
        <v>507</v>
      </c>
      <c r="O16" s="520" t="s">
        <v>965</v>
      </c>
      <c r="P16" s="530">
        <v>3</v>
      </c>
      <c r="Q16" s="29">
        <f t="shared" ref="Q16" si="1">P16*100/M16</f>
        <v>100</v>
      </c>
      <c r="R16" s="530"/>
      <c r="S16" s="543" t="s">
        <v>975</v>
      </c>
      <c r="T16" s="537" t="s">
        <v>395</v>
      </c>
      <c r="U16" s="539"/>
    </row>
    <row r="17" spans="1:21" ht="75" x14ac:dyDescent="0.2">
      <c r="A17" s="525" t="s">
        <v>305</v>
      </c>
      <c r="B17" s="526" t="s">
        <v>2</v>
      </c>
      <c r="C17" s="523" t="s">
        <v>966</v>
      </c>
      <c r="D17" s="525" t="s">
        <v>308</v>
      </c>
      <c r="E17" s="523" t="s">
        <v>353</v>
      </c>
      <c r="F17" s="527" t="s">
        <v>389</v>
      </c>
      <c r="G17" s="528" t="s">
        <v>967</v>
      </c>
      <c r="H17" s="525" t="s">
        <v>955</v>
      </c>
      <c r="I17" s="525" t="s">
        <v>968</v>
      </c>
      <c r="J17" s="525" t="s">
        <v>313</v>
      </c>
      <c r="K17" s="525" t="s">
        <v>313</v>
      </c>
      <c r="L17" s="525" t="s">
        <v>313</v>
      </c>
      <c r="M17" s="525" t="s">
        <v>313</v>
      </c>
      <c r="N17" s="529" t="s">
        <v>313</v>
      </c>
      <c r="O17" s="525" t="s">
        <v>969</v>
      </c>
      <c r="P17" s="533" t="s">
        <v>313</v>
      </c>
      <c r="Q17" s="534" t="s">
        <v>313</v>
      </c>
      <c r="R17" s="533" t="s">
        <v>313</v>
      </c>
      <c r="S17" s="533" t="s">
        <v>313</v>
      </c>
      <c r="T17" s="533" t="s">
        <v>313</v>
      </c>
      <c r="U17" s="544"/>
    </row>
  </sheetData>
  <autoFilter ref="A4:U4"/>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X29"/>
  <sheetViews>
    <sheetView topLeftCell="M1" workbookViewId="0">
      <selection activeCell="M31" sqref="M31"/>
    </sheetView>
  </sheetViews>
  <sheetFormatPr defaultColWidth="9.140625" defaultRowHeight="12.75" x14ac:dyDescent="0.2"/>
  <cols>
    <col min="1" max="1" width="9.140625" style="65"/>
    <col min="2" max="2" width="12.5703125" style="65" customWidth="1"/>
    <col min="3" max="3" width="19.42578125" style="65" customWidth="1"/>
    <col min="4" max="5" width="9.140625" style="65"/>
    <col min="6" max="6" width="14.5703125" style="65" customWidth="1"/>
    <col min="7" max="7" width="20.42578125" style="65" customWidth="1"/>
    <col min="8" max="8" width="9.140625" style="65"/>
    <col min="9" max="9" width="10.85546875" style="65" customWidth="1"/>
    <col min="10" max="10" width="10.140625" style="65" customWidth="1"/>
    <col min="11" max="11" width="9.140625" style="65"/>
    <col min="12" max="12" width="10.85546875" style="65" customWidth="1"/>
    <col min="13" max="13" width="16.5703125" style="65" customWidth="1"/>
    <col min="14" max="14" width="17" style="65" customWidth="1"/>
    <col min="15" max="15" width="12.28515625" style="65" customWidth="1"/>
    <col min="16" max="20" width="9.140625" style="65"/>
    <col min="21" max="22" width="11.7109375" style="65" customWidth="1"/>
    <col min="23" max="23" width="60.28515625" style="65" customWidth="1"/>
    <col min="24" max="16384" width="9.140625" style="65"/>
  </cols>
  <sheetData>
    <row r="1" spans="1:23" ht="13.5" thickBot="1" x14ac:dyDescent="0.25">
      <c r="A1" s="73" t="s">
        <v>76</v>
      </c>
      <c r="B1" s="74"/>
      <c r="C1" s="75"/>
      <c r="D1" s="75"/>
      <c r="E1" s="75"/>
      <c r="F1" s="75"/>
      <c r="G1" s="75"/>
      <c r="H1" s="75"/>
      <c r="I1" s="75"/>
      <c r="J1" s="75"/>
      <c r="K1" s="75"/>
      <c r="L1" s="75"/>
      <c r="M1" s="75"/>
      <c r="N1" s="75"/>
      <c r="O1" s="75"/>
      <c r="P1" s="75"/>
      <c r="Q1" s="75"/>
      <c r="R1" s="75"/>
      <c r="S1" s="75"/>
      <c r="T1" s="75"/>
      <c r="U1" s="75"/>
      <c r="V1" s="75"/>
      <c r="W1" s="75"/>
    </row>
    <row r="2" spans="1:23" x14ac:dyDescent="0.2">
      <c r="A2" s="76"/>
      <c r="B2" s="76"/>
      <c r="C2" s="76"/>
      <c r="D2" s="76"/>
      <c r="E2" s="76"/>
      <c r="F2" s="76"/>
      <c r="G2" s="76"/>
      <c r="H2" s="76"/>
      <c r="I2" s="76"/>
      <c r="J2" s="76"/>
      <c r="K2" s="76"/>
      <c r="L2" s="76"/>
      <c r="M2" s="76"/>
      <c r="N2" s="76"/>
      <c r="O2" s="76"/>
      <c r="P2" s="76"/>
      <c r="Q2" s="76"/>
      <c r="R2" s="76"/>
      <c r="S2" s="76"/>
      <c r="T2" s="76"/>
      <c r="U2" s="76"/>
      <c r="V2" s="36" t="s">
        <v>1</v>
      </c>
      <c r="W2" s="72" t="s">
        <v>2</v>
      </c>
    </row>
    <row r="3" spans="1:23" ht="13.5" thickBot="1" x14ac:dyDescent="0.25">
      <c r="A3" s="79"/>
      <c r="B3" s="79"/>
      <c r="C3" s="79"/>
      <c r="D3" s="79"/>
      <c r="E3" s="79"/>
      <c r="F3" s="79"/>
      <c r="G3" s="79"/>
      <c r="H3" s="79"/>
      <c r="I3" s="79"/>
      <c r="J3" s="79"/>
      <c r="K3" s="79"/>
      <c r="L3" s="79"/>
      <c r="M3" s="79"/>
      <c r="N3" s="79"/>
      <c r="O3" s="79"/>
      <c r="P3" s="77"/>
      <c r="Q3" s="77"/>
      <c r="R3" s="77"/>
      <c r="S3" s="77"/>
      <c r="T3" s="77"/>
      <c r="U3" s="77"/>
      <c r="V3" s="9" t="s">
        <v>3</v>
      </c>
      <c r="W3" s="612">
        <v>2021</v>
      </c>
    </row>
    <row r="4" spans="1:23" ht="13.5" thickBot="1" x14ac:dyDescent="0.25">
      <c r="A4" s="77"/>
      <c r="B4" s="77"/>
      <c r="C4" s="77"/>
      <c r="D4" s="77"/>
      <c r="E4" s="77"/>
      <c r="F4" s="77"/>
      <c r="G4" s="77"/>
      <c r="H4" s="77"/>
      <c r="I4" s="77"/>
      <c r="J4" s="77"/>
      <c r="K4" s="77"/>
      <c r="L4" s="77"/>
      <c r="M4" s="77"/>
      <c r="N4" s="80"/>
      <c r="O4" s="81"/>
      <c r="P4" s="705" t="s">
        <v>95</v>
      </c>
      <c r="Q4" s="706"/>
      <c r="R4" s="706"/>
      <c r="S4" s="706"/>
      <c r="T4" s="707"/>
      <c r="U4" s="611"/>
      <c r="V4" s="611"/>
      <c r="W4" s="611"/>
    </row>
    <row r="5" spans="1:23" s="69" customFormat="1" ht="68.25" thickBot="1" x14ac:dyDescent="0.25">
      <c r="A5" s="224" t="s">
        <v>4</v>
      </c>
      <c r="B5" s="224" t="s">
        <v>77</v>
      </c>
      <c r="C5" s="224" t="s">
        <v>7</v>
      </c>
      <c r="D5" s="224" t="s">
        <v>8</v>
      </c>
      <c r="E5" s="225" t="s">
        <v>78</v>
      </c>
      <c r="F5" s="122" t="s">
        <v>79</v>
      </c>
      <c r="G5" s="224" t="s">
        <v>80</v>
      </c>
      <c r="H5" s="122" t="s">
        <v>81</v>
      </c>
      <c r="I5" s="122" t="s">
        <v>82</v>
      </c>
      <c r="J5" s="122" t="s">
        <v>15</v>
      </c>
      <c r="K5" s="440" t="s">
        <v>83</v>
      </c>
      <c r="L5" s="440" t="s">
        <v>84</v>
      </c>
      <c r="M5" s="440" t="s">
        <v>85</v>
      </c>
      <c r="N5" s="440" t="s">
        <v>86</v>
      </c>
      <c r="O5" s="477" t="s">
        <v>87</v>
      </c>
      <c r="P5" s="477" t="s">
        <v>88</v>
      </c>
      <c r="Q5" s="477" t="s">
        <v>89</v>
      </c>
      <c r="R5" s="477" t="s">
        <v>90</v>
      </c>
      <c r="S5" s="477" t="s">
        <v>91</v>
      </c>
      <c r="T5" s="477" t="s">
        <v>92</v>
      </c>
      <c r="U5" s="599" t="s">
        <v>93</v>
      </c>
      <c r="V5" s="599" t="s">
        <v>94</v>
      </c>
      <c r="W5" s="599" t="s">
        <v>75</v>
      </c>
    </row>
    <row r="6" spans="1:23" ht="25.5" x14ac:dyDescent="0.2">
      <c r="A6" s="207" t="s">
        <v>305</v>
      </c>
      <c r="B6" s="208" t="s">
        <v>2</v>
      </c>
      <c r="C6" s="209" t="s">
        <v>307</v>
      </c>
      <c r="D6" s="208" t="s">
        <v>308</v>
      </c>
      <c r="E6" s="208" t="s">
        <v>309</v>
      </c>
      <c r="F6" s="210" t="s">
        <v>385</v>
      </c>
      <c r="G6" s="211" t="s">
        <v>386</v>
      </c>
      <c r="H6" s="212" t="s">
        <v>387</v>
      </c>
      <c r="I6" s="212" t="s">
        <v>388</v>
      </c>
      <c r="J6" s="208"/>
      <c r="K6" s="600">
        <v>28340</v>
      </c>
      <c r="L6" s="601">
        <v>73</v>
      </c>
      <c r="M6" s="601">
        <v>44</v>
      </c>
      <c r="N6" s="602" t="s">
        <v>389</v>
      </c>
      <c r="O6" s="603" t="s">
        <v>389</v>
      </c>
      <c r="P6" s="604" t="s">
        <v>389</v>
      </c>
      <c r="Q6" s="605" t="s">
        <v>389</v>
      </c>
      <c r="R6" s="605" t="s">
        <v>389</v>
      </c>
      <c r="S6" s="605" t="s">
        <v>313</v>
      </c>
      <c r="T6" s="605" t="s">
        <v>389</v>
      </c>
      <c r="U6" s="605" t="s">
        <v>389</v>
      </c>
      <c r="V6" s="606" t="s">
        <v>389</v>
      </c>
      <c r="W6" s="619" t="s">
        <v>390</v>
      </c>
    </row>
    <row r="7" spans="1:23" ht="25.5" x14ac:dyDescent="0.2">
      <c r="A7" s="213" t="s">
        <v>305</v>
      </c>
      <c r="B7" s="214" t="s">
        <v>2</v>
      </c>
      <c r="C7" s="209" t="s">
        <v>307</v>
      </c>
      <c r="D7" s="214" t="s">
        <v>308</v>
      </c>
      <c r="E7" s="214" t="s">
        <v>309</v>
      </c>
      <c r="F7" s="215" t="s">
        <v>385</v>
      </c>
      <c r="G7" s="216" t="s">
        <v>386</v>
      </c>
      <c r="H7" s="217" t="s">
        <v>391</v>
      </c>
      <c r="I7" s="217" t="s">
        <v>388</v>
      </c>
      <c r="J7" s="214"/>
      <c r="K7" s="607">
        <v>28340</v>
      </c>
      <c r="L7" s="608">
        <v>73</v>
      </c>
      <c r="M7" s="608">
        <v>44</v>
      </c>
      <c r="N7" s="609" t="s">
        <v>389</v>
      </c>
      <c r="O7" s="609" t="s">
        <v>389</v>
      </c>
      <c r="P7" s="609" t="s">
        <v>389</v>
      </c>
      <c r="Q7" s="609" t="s">
        <v>389</v>
      </c>
      <c r="R7" s="609" t="s">
        <v>389</v>
      </c>
      <c r="S7" s="609" t="s">
        <v>313</v>
      </c>
      <c r="T7" s="609" t="s">
        <v>389</v>
      </c>
      <c r="U7" s="609" t="s">
        <v>389</v>
      </c>
      <c r="V7" s="610" t="s">
        <v>389</v>
      </c>
      <c r="W7" s="620" t="s">
        <v>390</v>
      </c>
    </row>
    <row r="8" spans="1:23" ht="25.5" x14ac:dyDescent="0.2">
      <c r="A8" s="213" t="s">
        <v>305</v>
      </c>
      <c r="B8" s="214" t="s">
        <v>2</v>
      </c>
      <c r="C8" s="209" t="s">
        <v>307</v>
      </c>
      <c r="D8" s="214" t="s">
        <v>308</v>
      </c>
      <c r="E8" s="214" t="s">
        <v>309</v>
      </c>
      <c r="F8" s="215" t="s">
        <v>385</v>
      </c>
      <c r="G8" s="216" t="s">
        <v>386</v>
      </c>
      <c r="H8" s="217" t="s">
        <v>392</v>
      </c>
      <c r="I8" s="217" t="s">
        <v>388</v>
      </c>
      <c r="J8" s="214"/>
      <c r="K8" s="607">
        <v>28340</v>
      </c>
      <c r="L8" s="608">
        <v>73</v>
      </c>
      <c r="M8" s="608">
        <v>44</v>
      </c>
      <c r="N8" s="609" t="s">
        <v>389</v>
      </c>
      <c r="O8" s="609" t="s">
        <v>389</v>
      </c>
      <c r="P8" s="609" t="s">
        <v>389</v>
      </c>
      <c r="Q8" s="609" t="s">
        <v>389</v>
      </c>
      <c r="R8" s="609" t="s">
        <v>389</v>
      </c>
      <c r="S8" s="609" t="s">
        <v>313</v>
      </c>
      <c r="T8" s="609" t="s">
        <v>389</v>
      </c>
      <c r="U8" s="609" t="s">
        <v>389</v>
      </c>
      <c r="V8" s="610" t="s">
        <v>389</v>
      </c>
      <c r="W8" s="620" t="s">
        <v>390</v>
      </c>
    </row>
    <row r="9" spans="1:23" ht="25.5" x14ac:dyDescent="0.2">
      <c r="A9" s="213" t="s">
        <v>305</v>
      </c>
      <c r="B9" s="214" t="s">
        <v>2</v>
      </c>
      <c r="C9" s="209" t="s">
        <v>307</v>
      </c>
      <c r="D9" s="214" t="s">
        <v>308</v>
      </c>
      <c r="E9" s="214" t="s">
        <v>309</v>
      </c>
      <c r="F9" s="215" t="s">
        <v>385</v>
      </c>
      <c r="G9" s="216" t="s">
        <v>393</v>
      </c>
      <c r="H9" s="217" t="s">
        <v>387</v>
      </c>
      <c r="I9" s="217" t="s">
        <v>388</v>
      </c>
      <c r="J9" s="214"/>
      <c r="K9" s="607">
        <v>5556</v>
      </c>
      <c r="L9" s="608">
        <v>15</v>
      </c>
      <c r="M9" s="608">
        <v>9</v>
      </c>
      <c r="N9" s="609" t="s">
        <v>389</v>
      </c>
      <c r="O9" s="609" t="s">
        <v>389</v>
      </c>
      <c r="P9" s="609" t="s">
        <v>389</v>
      </c>
      <c r="Q9" s="609" t="s">
        <v>389</v>
      </c>
      <c r="R9" s="609" t="s">
        <v>389</v>
      </c>
      <c r="S9" s="609" t="s">
        <v>313</v>
      </c>
      <c r="T9" s="609" t="s">
        <v>389</v>
      </c>
      <c r="U9" s="609" t="s">
        <v>389</v>
      </c>
      <c r="V9" s="610" t="s">
        <v>389</v>
      </c>
      <c r="W9" s="620" t="s">
        <v>390</v>
      </c>
    </row>
    <row r="10" spans="1:23" ht="25.5" x14ac:dyDescent="0.2">
      <c r="A10" s="213" t="s">
        <v>305</v>
      </c>
      <c r="B10" s="214" t="s">
        <v>2</v>
      </c>
      <c r="C10" s="209" t="s">
        <v>307</v>
      </c>
      <c r="D10" s="214" t="s">
        <v>308</v>
      </c>
      <c r="E10" s="214" t="s">
        <v>309</v>
      </c>
      <c r="F10" s="215" t="s">
        <v>385</v>
      </c>
      <c r="G10" s="216" t="s">
        <v>393</v>
      </c>
      <c r="H10" s="217" t="s">
        <v>391</v>
      </c>
      <c r="I10" s="217" t="s">
        <v>388</v>
      </c>
      <c r="J10" s="214"/>
      <c r="K10" s="607">
        <v>5556</v>
      </c>
      <c r="L10" s="608">
        <v>15</v>
      </c>
      <c r="M10" s="608">
        <v>9</v>
      </c>
      <c r="N10" s="609" t="s">
        <v>389</v>
      </c>
      <c r="O10" s="609" t="s">
        <v>389</v>
      </c>
      <c r="P10" s="609" t="s">
        <v>389</v>
      </c>
      <c r="Q10" s="609" t="s">
        <v>389</v>
      </c>
      <c r="R10" s="609" t="s">
        <v>389</v>
      </c>
      <c r="S10" s="609" t="s">
        <v>313</v>
      </c>
      <c r="T10" s="609" t="s">
        <v>389</v>
      </c>
      <c r="U10" s="609" t="s">
        <v>389</v>
      </c>
      <c r="V10" s="610" t="s">
        <v>389</v>
      </c>
      <c r="W10" s="620" t="s">
        <v>390</v>
      </c>
    </row>
    <row r="11" spans="1:23" ht="25.5" x14ac:dyDescent="0.2">
      <c r="A11" s="213" t="s">
        <v>305</v>
      </c>
      <c r="B11" s="214" t="s">
        <v>2</v>
      </c>
      <c r="C11" s="209" t="s">
        <v>307</v>
      </c>
      <c r="D11" s="214" t="s">
        <v>308</v>
      </c>
      <c r="E11" s="214" t="s">
        <v>309</v>
      </c>
      <c r="F11" s="215" t="s">
        <v>385</v>
      </c>
      <c r="G11" s="216" t="s">
        <v>393</v>
      </c>
      <c r="H11" s="217" t="s">
        <v>392</v>
      </c>
      <c r="I11" s="217" t="s">
        <v>388</v>
      </c>
      <c r="J11" s="214"/>
      <c r="K11" s="607">
        <v>5556</v>
      </c>
      <c r="L11" s="608">
        <v>15</v>
      </c>
      <c r="M11" s="608">
        <v>9</v>
      </c>
      <c r="N11" s="609" t="s">
        <v>389</v>
      </c>
      <c r="O11" s="609" t="s">
        <v>389</v>
      </c>
      <c r="P11" s="609" t="s">
        <v>389</v>
      </c>
      <c r="Q11" s="609" t="s">
        <v>389</v>
      </c>
      <c r="R11" s="609" t="s">
        <v>389</v>
      </c>
      <c r="S11" s="609" t="s">
        <v>313</v>
      </c>
      <c r="T11" s="609" t="s">
        <v>389</v>
      </c>
      <c r="U11" s="609" t="s">
        <v>389</v>
      </c>
      <c r="V11" s="610" t="s">
        <v>389</v>
      </c>
      <c r="W11" s="620" t="s">
        <v>390</v>
      </c>
    </row>
    <row r="12" spans="1:23" ht="25.5" x14ac:dyDescent="0.2">
      <c r="A12" s="213" t="s">
        <v>305</v>
      </c>
      <c r="B12" s="214" t="s">
        <v>2</v>
      </c>
      <c r="C12" s="209" t="s">
        <v>307</v>
      </c>
      <c r="D12" s="214" t="s">
        <v>308</v>
      </c>
      <c r="E12" s="214" t="s">
        <v>309</v>
      </c>
      <c r="F12" s="215" t="s">
        <v>385</v>
      </c>
      <c r="G12" s="216" t="s">
        <v>394</v>
      </c>
      <c r="H12" s="217" t="s">
        <v>387</v>
      </c>
      <c r="I12" s="217" t="s">
        <v>388</v>
      </c>
      <c r="J12" s="214"/>
      <c r="K12" s="607">
        <v>2015</v>
      </c>
      <c r="L12" s="608">
        <v>15</v>
      </c>
      <c r="M12" s="608">
        <v>2</v>
      </c>
      <c r="N12" s="609" t="s">
        <v>389</v>
      </c>
      <c r="O12" s="609" t="s">
        <v>395</v>
      </c>
      <c r="P12" s="609" t="s">
        <v>389</v>
      </c>
      <c r="Q12" s="609" t="s">
        <v>389</v>
      </c>
      <c r="R12" s="609" t="s">
        <v>389</v>
      </c>
      <c r="S12" s="609" t="s">
        <v>313</v>
      </c>
      <c r="T12" s="609" t="s">
        <v>389</v>
      </c>
      <c r="U12" s="609" t="s">
        <v>389</v>
      </c>
      <c r="V12" s="610" t="s">
        <v>389</v>
      </c>
      <c r="W12" s="620" t="s">
        <v>396</v>
      </c>
    </row>
    <row r="13" spans="1:23" ht="25.5" x14ac:dyDescent="0.2">
      <c r="A13" s="213" t="s">
        <v>305</v>
      </c>
      <c r="B13" s="214" t="s">
        <v>2</v>
      </c>
      <c r="C13" s="209" t="s">
        <v>307</v>
      </c>
      <c r="D13" s="214" t="s">
        <v>308</v>
      </c>
      <c r="E13" s="214" t="s">
        <v>309</v>
      </c>
      <c r="F13" s="215" t="s">
        <v>385</v>
      </c>
      <c r="G13" s="216" t="s">
        <v>394</v>
      </c>
      <c r="H13" s="217" t="s">
        <v>391</v>
      </c>
      <c r="I13" s="217" t="s">
        <v>388</v>
      </c>
      <c r="J13" s="214"/>
      <c r="K13" s="607">
        <v>2015</v>
      </c>
      <c r="L13" s="608">
        <v>15</v>
      </c>
      <c r="M13" s="608">
        <v>2</v>
      </c>
      <c r="N13" s="609" t="s">
        <v>389</v>
      </c>
      <c r="O13" s="609" t="s">
        <v>395</v>
      </c>
      <c r="P13" s="609" t="s">
        <v>389</v>
      </c>
      <c r="Q13" s="609" t="s">
        <v>389</v>
      </c>
      <c r="R13" s="609" t="s">
        <v>389</v>
      </c>
      <c r="S13" s="609" t="s">
        <v>313</v>
      </c>
      <c r="T13" s="609" t="s">
        <v>389</v>
      </c>
      <c r="U13" s="609" t="s">
        <v>389</v>
      </c>
      <c r="V13" s="610" t="s">
        <v>389</v>
      </c>
      <c r="W13" s="620" t="s">
        <v>396</v>
      </c>
    </row>
    <row r="14" spans="1:23" ht="25.5" x14ac:dyDescent="0.2">
      <c r="A14" s="213" t="s">
        <v>305</v>
      </c>
      <c r="B14" s="214" t="s">
        <v>2</v>
      </c>
      <c r="C14" s="209" t="s">
        <v>307</v>
      </c>
      <c r="D14" s="214" t="s">
        <v>308</v>
      </c>
      <c r="E14" s="214" t="s">
        <v>309</v>
      </c>
      <c r="F14" s="215" t="s">
        <v>385</v>
      </c>
      <c r="G14" s="216" t="s">
        <v>394</v>
      </c>
      <c r="H14" s="217" t="s">
        <v>392</v>
      </c>
      <c r="I14" s="217" t="s">
        <v>388</v>
      </c>
      <c r="J14" s="214"/>
      <c r="K14" s="607">
        <v>2015</v>
      </c>
      <c r="L14" s="608">
        <v>15</v>
      </c>
      <c r="M14" s="608">
        <v>2</v>
      </c>
      <c r="N14" s="609" t="s">
        <v>389</v>
      </c>
      <c r="O14" s="609" t="s">
        <v>395</v>
      </c>
      <c r="P14" s="609" t="s">
        <v>389</v>
      </c>
      <c r="Q14" s="609" t="s">
        <v>389</v>
      </c>
      <c r="R14" s="609" t="s">
        <v>389</v>
      </c>
      <c r="S14" s="609" t="s">
        <v>313</v>
      </c>
      <c r="T14" s="609" t="s">
        <v>389</v>
      </c>
      <c r="U14" s="609" t="s">
        <v>389</v>
      </c>
      <c r="V14" s="610" t="s">
        <v>389</v>
      </c>
      <c r="W14" s="620" t="s">
        <v>396</v>
      </c>
    </row>
    <row r="15" spans="1:23" ht="25.5" x14ac:dyDescent="0.2">
      <c r="A15" s="213" t="s">
        <v>305</v>
      </c>
      <c r="B15" s="214" t="s">
        <v>2</v>
      </c>
      <c r="C15" s="209" t="s">
        <v>307</v>
      </c>
      <c r="D15" s="214" t="s">
        <v>308</v>
      </c>
      <c r="E15" s="214" t="s">
        <v>309</v>
      </c>
      <c r="F15" s="215" t="s">
        <v>385</v>
      </c>
      <c r="G15" s="216" t="s">
        <v>397</v>
      </c>
      <c r="H15" s="217" t="s">
        <v>387</v>
      </c>
      <c r="I15" s="217" t="s">
        <v>388</v>
      </c>
      <c r="J15" s="214"/>
      <c r="K15" s="607">
        <v>2797</v>
      </c>
      <c r="L15" s="608">
        <v>12</v>
      </c>
      <c r="M15" s="608">
        <v>0</v>
      </c>
      <c r="N15" s="609" t="s">
        <v>389</v>
      </c>
      <c r="O15" s="609" t="s">
        <v>395</v>
      </c>
      <c r="P15" s="609" t="s">
        <v>389</v>
      </c>
      <c r="Q15" s="609" t="s">
        <v>389</v>
      </c>
      <c r="R15" s="609" t="s">
        <v>389</v>
      </c>
      <c r="S15" s="609" t="s">
        <v>313</v>
      </c>
      <c r="T15" s="609" t="s">
        <v>389</v>
      </c>
      <c r="U15" s="609" t="s">
        <v>389</v>
      </c>
      <c r="V15" s="610" t="s">
        <v>389</v>
      </c>
      <c r="W15" s="620" t="s">
        <v>396</v>
      </c>
    </row>
    <row r="16" spans="1:23" ht="25.5" x14ac:dyDescent="0.2">
      <c r="A16" s="213" t="s">
        <v>305</v>
      </c>
      <c r="B16" s="214" t="s">
        <v>2</v>
      </c>
      <c r="C16" s="209" t="s">
        <v>307</v>
      </c>
      <c r="D16" s="214" t="s">
        <v>308</v>
      </c>
      <c r="E16" s="214" t="s">
        <v>309</v>
      </c>
      <c r="F16" s="215" t="s">
        <v>385</v>
      </c>
      <c r="G16" s="216" t="s">
        <v>397</v>
      </c>
      <c r="H16" s="217" t="s">
        <v>391</v>
      </c>
      <c r="I16" s="217" t="s">
        <v>388</v>
      </c>
      <c r="J16" s="214"/>
      <c r="K16" s="607">
        <v>2797</v>
      </c>
      <c r="L16" s="608">
        <v>12</v>
      </c>
      <c r="M16" s="608">
        <v>0</v>
      </c>
      <c r="N16" s="609" t="s">
        <v>389</v>
      </c>
      <c r="O16" s="609" t="s">
        <v>395</v>
      </c>
      <c r="P16" s="609" t="s">
        <v>389</v>
      </c>
      <c r="Q16" s="609" t="s">
        <v>389</v>
      </c>
      <c r="R16" s="609" t="s">
        <v>389</v>
      </c>
      <c r="S16" s="609" t="s">
        <v>313</v>
      </c>
      <c r="T16" s="609" t="s">
        <v>389</v>
      </c>
      <c r="U16" s="609" t="s">
        <v>389</v>
      </c>
      <c r="V16" s="610" t="s">
        <v>389</v>
      </c>
      <c r="W16" s="620" t="s">
        <v>396</v>
      </c>
    </row>
    <row r="17" spans="1:24" ht="25.5" x14ac:dyDescent="0.2">
      <c r="A17" s="213" t="s">
        <v>305</v>
      </c>
      <c r="B17" s="214" t="s">
        <v>2</v>
      </c>
      <c r="C17" s="209" t="s">
        <v>307</v>
      </c>
      <c r="D17" s="214" t="s">
        <v>308</v>
      </c>
      <c r="E17" s="214" t="s">
        <v>309</v>
      </c>
      <c r="F17" s="215" t="s">
        <v>385</v>
      </c>
      <c r="G17" s="216" t="s">
        <v>397</v>
      </c>
      <c r="H17" s="217" t="s">
        <v>392</v>
      </c>
      <c r="I17" s="217" t="s">
        <v>388</v>
      </c>
      <c r="J17" s="214"/>
      <c r="K17" s="607">
        <v>2797</v>
      </c>
      <c r="L17" s="608">
        <v>12</v>
      </c>
      <c r="M17" s="608">
        <v>0</v>
      </c>
      <c r="N17" s="609" t="s">
        <v>389</v>
      </c>
      <c r="O17" s="609" t="s">
        <v>395</v>
      </c>
      <c r="P17" s="609" t="s">
        <v>389</v>
      </c>
      <c r="Q17" s="609" t="s">
        <v>389</v>
      </c>
      <c r="R17" s="609" t="s">
        <v>389</v>
      </c>
      <c r="S17" s="609" t="s">
        <v>313</v>
      </c>
      <c r="T17" s="609" t="s">
        <v>389</v>
      </c>
      <c r="U17" s="609" t="s">
        <v>389</v>
      </c>
      <c r="V17" s="610" t="s">
        <v>389</v>
      </c>
      <c r="W17" s="620" t="s">
        <v>396</v>
      </c>
    </row>
    <row r="18" spans="1:24" ht="25.5" x14ac:dyDescent="0.2">
      <c r="A18" s="213" t="s">
        <v>305</v>
      </c>
      <c r="B18" s="214" t="s">
        <v>2</v>
      </c>
      <c r="C18" s="209" t="s">
        <v>307</v>
      </c>
      <c r="D18" s="214" t="s">
        <v>308</v>
      </c>
      <c r="E18" s="214" t="s">
        <v>309</v>
      </c>
      <c r="F18" s="215" t="s">
        <v>385</v>
      </c>
      <c r="G18" s="216" t="s">
        <v>398</v>
      </c>
      <c r="H18" s="217" t="s">
        <v>387</v>
      </c>
      <c r="I18" s="217" t="s">
        <v>388</v>
      </c>
      <c r="J18" s="214"/>
      <c r="K18" s="607">
        <v>2621</v>
      </c>
      <c r="L18" s="608">
        <v>28</v>
      </c>
      <c r="M18" s="608">
        <v>0</v>
      </c>
      <c r="N18" s="609" t="s">
        <v>389</v>
      </c>
      <c r="O18" s="609" t="s">
        <v>395</v>
      </c>
      <c r="P18" s="609" t="s">
        <v>389</v>
      </c>
      <c r="Q18" s="609" t="s">
        <v>389</v>
      </c>
      <c r="R18" s="609" t="s">
        <v>389</v>
      </c>
      <c r="S18" s="609" t="s">
        <v>313</v>
      </c>
      <c r="T18" s="609" t="s">
        <v>389</v>
      </c>
      <c r="U18" s="609" t="s">
        <v>389</v>
      </c>
      <c r="V18" s="610" t="s">
        <v>389</v>
      </c>
      <c r="W18" s="620" t="s">
        <v>396</v>
      </c>
    </row>
    <row r="19" spans="1:24" ht="25.5" x14ac:dyDescent="0.2">
      <c r="A19" s="213" t="s">
        <v>305</v>
      </c>
      <c r="B19" s="214" t="s">
        <v>2</v>
      </c>
      <c r="C19" s="209" t="s">
        <v>307</v>
      </c>
      <c r="D19" s="214" t="s">
        <v>308</v>
      </c>
      <c r="E19" s="214" t="s">
        <v>309</v>
      </c>
      <c r="F19" s="215" t="s">
        <v>385</v>
      </c>
      <c r="G19" s="216" t="s">
        <v>398</v>
      </c>
      <c r="H19" s="217" t="s">
        <v>391</v>
      </c>
      <c r="I19" s="217" t="s">
        <v>388</v>
      </c>
      <c r="J19" s="214"/>
      <c r="K19" s="607">
        <v>2621</v>
      </c>
      <c r="L19" s="608">
        <v>28</v>
      </c>
      <c r="M19" s="608">
        <v>0</v>
      </c>
      <c r="N19" s="609" t="s">
        <v>389</v>
      </c>
      <c r="O19" s="609" t="s">
        <v>395</v>
      </c>
      <c r="P19" s="609" t="s">
        <v>389</v>
      </c>
      <c r="Q19" s="609" t="s">
        <v>389</v>
      </c>
      <c r="R19" s="609" t="s">
        <v>389</v>
      </c>
      <c r="S19" s="609" t="s">
        <v>313</v>
      </c>
      <c r="T19" s="609" t="s">
        <v>389</v>
      </c>
      <c r="U19" s="609" t="s">
        <v>389</v>
      </c>
      <c r="V19" s="610" t="s">
        <v>389</v>
      </c>
      <c r="W19" s="620" t="s">
        <v>396</v>
      </c>
    </row>
    <row r="20" spans="1:24" ht="25.5" x14ac:dyDescent="0.2">
      <c r="A20" s="213" t="s">
        <v>305</v>
      </c>
      <c r="B20" s="214" t="s">
        <v>2</v>
      </c>
      <c r="C20" s="209" t="s">
        <v>307</v>
      </c>
      <c r="D20" s="214" t="s">
        <v>308</v>
      </c>
      <c r="E20" s="214" t="s">
        <v>309</v>
      </c>
      <c r="F20" s="215" t="s">
        <v>385</v>
      </c>
      <c r="G20" s="216" t="s">
        <v>398</v>
      </c>
      <c r="H20" s="217" t="s">
        <v>392</v>
      </c>
      <c r="I20" s="217" t="s">
        <v>388</v>
      </c>
      <c r="J20" s="214"/>
      <c r="K20" s="607">
        <v>2621</v>
      </c>
      <c r="L20" s="608">
        <v>28</v>
      </c>
      <c r="M20" s="608">
        <v>0</v>
      </c>
      <c r="N20" s="609" t="s">
        <v>389</v>
      </c>
      <c r="O20" s="609" t="s">
        <v>395</v>
      </c>
      <c r="P20" s="609" t="s">
        <v>389</v>
      </c>
      <c r="Q20" s="609" t="s">
        <v>389</v>
      </c>
      <c r="R20" s="609" t="s">
        <v>389</v>
      </c>
      <c r="S20" s="609" t="s">
        <v>313</v>
      </c>
      <c r="T20" s="609" t="s">
        <v>389</v>
      </c>
      <c r="U20" s="609" t="s">
        <v>389</v>
      </c>
      <c r="V20" s="610" t="s">
        <v>389</v>
      </c>
      <c r="W20" s="620" t="s">
        <v>396</v>
      </c>
    </row>
    <row r="21" spans="1:24" ht="38.25" x14ac:dyDescent="0.2">
      <c r="A21" s="218" t="s">
        <v>305</v>
      </c>
      <c r="B21" s="214" t="s">
        <v>2</v>
      </c>
      <c r="C21" s="219" t="s">
        <v>362</v>
      </c>
      <c r="D21" s="220" t="s">
        <v>308</v>
      </c>
      <c r="E21" s="220" t="s">
        <v>363</v>
      </c>
      <c r="F21" s="221" t="s">
        <v>399</v>
      </c>
      <c r="G21" s="215" t="s">
        <v>400</v>
      </c>
      <c r="H21" s="217" t="s">
        <v>387</v>
      </c>
      <c r="I21" s="217" t="s">
        <v>388</v>
      </c>
      <c r="J21" s="215"/>
      <c r="K21" s="607">
        <v>3</v>
      </c>
      <c r="L21" s="608">
        <v>0</v>
      </c>
      <c r="M21" s="608">
        <v>0</v>
      </c>
      <c r="N21" s="609" t="s">
        <v>389</v>
      </c>
      <c r="O21" s="609" t="s">
        <v>389</v>
      </c>
      <c r="P21" s="609" t="s">
        <v>313</v>
      </c>
      <c r="Q21" s="609" t="s">
        <v>313</v>
      </c>
      <c r="R21" s="609" t="s">
        <v>313</v>
      </c>
      <c r="S21" s="609" t="s">
        <v>313</v>
      </c>
      <c r="T21" s="609" t="s">
        <v>313</v>
      </c>
      <c r="U21" s="609" t="s">
        <v>313</v>
      </c>
      <c r="V21" s="610" t="s">
        <v>313</v>
      </c>
      <c r="W21" s="620" t="s">
        <v>1072</v>
      </c>
      <c r="X21" s="594"/>
    </row>
    <row r="22" spans="1:24" ht="38.25" x14ac:dyDescent="0.2">
      <c r="A22" s="218" t="s">
        <v>305</v>
      </c>
      <c r="B22" s="214" t="s">
        <v>2</v>
      </c>
      <c r="C22" s="219" t="s">
        <v>362</v>
      </c>
      <c r="D22" s="220" t="s">
        <v>308</v>
      </c>
      <c r="E22" s="220" t="s">
        <v>363</v>
      </c>
      <c r="F22" s="221" t="s">
        <v>399</v>
      </c>
      <c r="G22" s="215" t="s">
        <v>400</v>
      </c>
      <c r="H22" s="217" t="s">
        <v>391</v>
      </c>
      <c r="I22" s="217" t="s">
        <v>388</v>
      </c>
      <c r="J22" s="215"/>
      <c r="K22" s="607">
        <v>3</v>
      </c>
      <c r="L22" s="608">
        <v>0</v>
      </c>
      <c r="M22" s="608">
        <v>0</v>
      </c>
      <c r="N22" s="609" t="s">
        <v>389</v>
      </c>
      <c r="O22" s="609" t="s">
        <v>389</v>
      </c>
      <c r="P22" s="609" t="s">
        <v>313</v>
      </c>
      <c r="Q22" s="609" t="s">
        <v>313</v>
      </c>
      <c r="R22" s="609" t="s">
        <v>313</v>
      </c>
      <c r="S22" s="609" t="s">
        <v>313</v>
      </c>
      <c r="T22" s="609" t="s">
        <v>313</v>
      </c>
      <c r="U22" s="609" t="s">
        <v>313</v>
      </c>
      <c r="V22" s="610" t="s">
        <v>313</v>
      </c>
      <c r="W22" s="620" t="s">
        <v>1072</v>
      </c>
    </row>
    <row r="23" spans="1:24" ht="38.25" x14ac:dyDescent="0.2">
      <c r="A23" s="218" t="s">
        <v>305</v>
      </c>
      <c r="B23" s="214" t="s">
        <v>2</v>
      </c>
      <c r="C23" s="219" t="s">
        <v>362</v>
      </c>
      <c r="D23" s="220" t="s">
        <v>308</v>
      </c>
      <c r="E23" s="220" t="s">
        <v>363</v>
      </c>
      <c r="F23" s="221" t="s">
        <v>399</v>
      </c>
      <c r="G23" s="215" t="s">
        <v>400</v>
      </c>
      <c r="H23" s="217" t="s">
        <v>392</v>
      </c>
      <c r="I23" s="217" t="s">
        <v>388</v>
      </c>
      <c r="J23" s="215"/>
      <c r="K23" s="607">
        <v>3</v>
      </c>
      <c r="L23" s="608">
        <v>0</v>
      </c>
      <c r="M23" s="608">
        <v>0</v>
      </c>
      <c r="N23" s="609" t="s">
        <v>389</v>
      </c>
      <c r="O23" s="609" t="s">
        <v>389</v>
      </c>
      <c r="P23" s="609" t="s">
        <v>313</v>
      </c>
      <c r="Q23" s="609" t="s">
        <v>313</v>
      </c>
      <c r="R23" s="609" t="s">
        <v>313</v>
      </c>
      <c r="S23" s="609" t="s">
        <v>313</v>
      </c>
      <c r="T23" s="609" t="s">
        <v>313</v>
      </c>
      <c r="U23" s="609" t="s">
        <v>313</v>
      </c>
      <c r="V23" s="610" t="s">
        <v>313</v>
      </c>
      <c r="W23" s="620" t="s">
        <v>1072</v>
      </c>
    </row>
    <row r="24" spans="1:24" ht="25.5" x14ac:dyDescent="0.2">
      <c r="A24" s="218" t="s">
        <v>305</v>
      </c>
      <c r="B24" s="214" t="s">
        <v>2</v>
      </c>
      <c r="C24" s="215" t="s">
        <v>370</v>
      </c>
      <c r="D24" s="222" t="s">
        <v>371</v>
      </c>
      <c r="E24" s="217" t="s">
        <v>401</v>
      </c>
      <c r="F24" s="215" t="s">
        <v>402</v>
      </c>
      <c r="G24" s="215" t="s">
        <v>403</v>
      </c>
      <c r="H24" s="217" t="s">
        <v>387</v>
      </c>
      <c r="I24" s="217" t="s">
        <v>388</v>
      </c>
      <c r="J24" s="215"/>
      <c r="K24" s="607">
        <v>0</v>
      </c>
      <c r="L24" s="608">
        <v>0</v>
      </c>
      <c r="M24" s="608">
        <v>0</v>
      </c>
      <c r="N24" s="609" t="s">
        <v>389</v>
      </c>
      <c r="O24" s="609" t="s">
        <v>395</v>
      </c>
      <c r="P24" s="609" t="s">
        <v>313</v>
      </c>
      <c r="Q24" s="609" t="s">
        <v>313</v>
      </c>
      <c r="R24" s="609" t="s">
        <v>313</v>
      </c>
      <c r="S24" s="609" t="s">
        <v>313</v>
      </c>
      <c r="T24" s="609" t="s">
        <v>313</v>
      </c>
      <c r="U24" s="609" t="s">
        <v>313</v>
      </c>
      <c r="V24" s="610" t="s">
        <v>313</v>
      </c>
      <c r="W24" s="620" t="s">
        <v>506</v>
      </c>
      <c r="X24" s="223"/>
    </row>
    <row r="25" spans="1:24" ht="25.5" x14ac:dyDescent="0.2">
      <c r="A25" s="218" t="s">
        <v>305</v>
      </c>
      <c r="B25" s="214" t="s">
        <v>2</v>
      </c>
      <c r="C25" s="215" t="s">
        <v>370</v>
      </c>
      <c r="D25" s="222" t="s">
        <v>371</v>
      </c>
      <c r="E25" s="217" t="s">
        <v>401</v>
      </c>
      <c r="F25" s="215" t="s">
        <v>402</v>
      </c>
      <c r="G25" s="215" t="s">
        <v>403</v>
      </c>
      <c r="H25" s="217" t="s">
        <v>392</v>
      </c>
      <c r="I25" s="217" t="s">
        <v>388</v>
      </c>
      <c r="J25" s="215"/>
      <c r="K25" s="607">
        <v>0</v>
      </c>
      <c r="L25" s="608">
        <v>0</v>
      </c>
      <c r="M25" s="608">
        <v>0</v>
      </c>
      <c r="N25" s="609" t="s">
        <v>389</v>
      </c>
      <c r="O25" s="609" t="s">
        <v>395</v>
      </c>
      <c r="P25" s="609" t="s">
        <v>313</v>
      </c>
      <c r="Q25" s="609" t="s">
        <v>313</v>
      </c>
      <c r="R25" s="609" t="s">
        <v>313</v>
      </c>
      <c r="S25" s="609" t="s">
        <v>313</v>
      </c>
      <c r="T25" s="609" t="s">
        <v>313</v>
      </c>
      <c r="U25" s="609" t="s">
        <v>313</v>
      </c>
      <c r="V25" s="610" t="s">
        <v>313</v>
      </c>
      <c r="W25" s="620" t="s">
        <v>506</v>
      </c>
      <c r="X25" s="223"/>
    </row>
    <row r="26" spans="1:24" ht="38.25" x14ac:dyDescent="0.2">
      <c r="A26" s="213" t="s">
        <v>305</v>
      </c>
      <c r="B26" s="214" t="s">
        <v>2</v>
      </c>
      <c r="C26" s="215" t="s">
        <v>370</v>
      </c>
      <c r="D26" s="222" t="s">
        <v>381</v>
      </c>
      <c r="E26" s="217" t="s">
        <v>382</v>
      </c>
      <c r="F26" s="215" t="s">
        <v>402</v>
      </c>
      <c r="G26" s="215" t="s">
        <v>404</v>
      </c>
      <c r="H26" s="217" t="s">
        <v>387</v>
      </c>
      <c r="I26" s="217" t="s">
        <v>388</v>
      </c>
      <c r="J26" s="215"/>
      <c r="K26" s="607">
        <v>6</v>
      </c>
      <c r="L26" s="608">
        <v>2</v>
      </c>
      <c r="M26" s="608">
        <v>2</v>
      </c>
      <c r="N26" s="609" t="s">
        <v>389</v>
      </c>
      <c r="O26" s="609" t="s">
        <v>389</v>
      </c>
      <c r="P26" s="609" t="s">
        <v>389</v>
      </c>
      <c r="Q26" s="609" t="s">
        <v>389</v>
      </c>
      <c r="R26" s="609" t="s">
        <v>389</v>
      </c>
      <c r="S26" s="609" t="s">
        <v>313</v>
      </c>
      <c r="T26" s="609" t="s">
        <v>389</v>
      </c>
      <c r="U26" s="609" t="s">
        <v>389</v>
      </c>
      <c r="V26" s="610" t="s">
        <v>389</v>
      </c>
      <c r="W26" s="620" t="s">
        <v>405</v>
      </c>
    </row>
    <row r="27" spans="1:24" ht="38.25" x14ac:dyDescent="0.2">
      <c r="A27" s="213" t="s">
        <v>305</v>
      </c>
      <c r="B27" s="214" t="s">
        <v>2</v>
      </c>
      <c r="C27" s="215" t="s">
        <v>370</v>
      </c>
      <c r="D27" s="222" t="s">
        <v>381</v>
      </c>
      <c r="E27" s="217" t="s">
        <v>382</v>
      </c>
      <c r="F27" s="215" t="s">
        <v>402</v>
      </c>
      <c r="G27" s="215" t="s">
        <v>404</v>
      </c>
      <c r="H27" s="217" t="s">
        <v>391</v>
      </c>
      <c r="I27" s="217" t="s">
        <v>388</v>
      </c>
      <c r="J27" s="215"/>
      <c r="K27" s="607">
        <v>6</v>
      </c>
      <c r="L27" s="608">
        <v>2</v>
      </c>
      <c r="M27" s="608">
        <v>2</v>
      </c>
      <c r="N27" s="609" t="s">
        <v>389</v>
      </c>
      <c r="O27" s="609" t="s">
        <v>389</v>
      </c>
      <c r="P27" s="609" t="s">
        <v>389</v>
      </c>
      <c r="Q27" s="609" t="s">
        <v>389</v>
      </c>
      <c r="R27" s="609" t="s">
        <v>389</v>
      </c>
      <c r="S27" s="609" t="s">
        <v>313</v>
      </c>
      <c r="T27" s="609" t="s">
        <v>389</v>
      </c>
      <c r="U27" s="609" t="s">
        <v>389</v>
      </c>
      <c r="V27" s="610" t="s">
        <v>389</v>
      </c>
      <c r="W27" s="620" t="s">
        <v>405</v>
      </c>
    </row>
    <row r="28" spans="1:24" ht="38.25" x14ac:dyDescent="0.2">
      <c r="A28" s="213" t="s">
        <v>305</v>
      </c>
      <c r="B28" s="214" t="s">
        <v>2</v>
      </c>
      <c r="C28" s="215" t="s">
        <v>370</v>
      </c>
      <c r="D28" s="222" t="s">
        <v>381</v>
      </c>
      <c r="E28" s="217" t="s">
        <v>382</v>
      </c>
      <c r="F28" s="215" t="s">
        <v>402</v>
      </c>
      <c r="G28" s="215" t="s">
        <v>404</v>
      </c>
      <c r="H28" s="217" t="s">
        <v>392</v>
      </c>
      <c r="I28" s="217" t="s">
        <v>388</v>
      </c>
      <c r="J28" s="215"/>
      <c r="K28" s="607">
        <v>6</v>
      </c>
      <c r="L28" s="608">
        <v>2</v>
      </c>
      <c r="M28" s="608">
        <v>2</v>
      </c>
      <c r="N28" s="609" t="s">
        <v>389</v>
      </c>
      <c r="O28" s="609" t="s">
        <v>389</v>
      </c>
      <c r="P28" s="609" t="s">
        <v>389</v>
      </c>
      <c r="Q28" s="609" t="s">
        <v>389</v>
      </c>
      <c r="R28" s="609" t="s">
        <v>389</v>
      </c>
      <c r="S28" s="609" t="s">
        <v>313</v>
      </c>
      <c r="T28" s="609" t="s">
        <v>389</v>
      </c>
      <c r="U28" s="609" t="s">
        <v>389</v>
      </c>
      <c r="V28" s="610" t="s">
        <v>389</v>
      </c>
      <c r="W28" s="620" t="s">
        <v>405</v>
      </c>
    </row>
    <row r="29" spans="1:24" ht="51.75" x14ac:dyDescent="0.25">
      <c r="A29" s="613" t="s">
        <v>305</v>
      </c>
      <c r="B29" s="614">
        <v>2021</v>
      </c>
      <c r="C29" s="461" t="s">
        <v>307</v>
      </c>
      <c r="D29" s="459" t="s">
        <v>308</v>
      </c>
      <c r="E29" s="459" t="s">
        <v>309</v>
      </c>
      <c r="F29" s="462" t="s">
        <v>406</v>
      </c>
      <c r="G29" s="459" t="s">
        <v>407</v>
      </c>
      <c r="H29" s="613" t="s">
        <v>387</v>
      </c>
      <c r="I29" s="613" t="s">
        <v>388</v>
      </c>
      <c r="J29" s="615"/>
      <c r="K29" s="607">
        <v>1607</v>
      </c>
      <c r="L29" s="608">
        <v>17</v>
      </c>
      <c r="M29" s="608">
        <v>0</v>
      </c>
      <c r="N29" s="609" t="s">
        <v>395</v>
      </c>
      <c r="O29" s="609" t="s">
        <v>395</v>
      </c>
      <c r="P29" s="609" t="s">
        <v>395</v>
      </c>
      <c r="Q29" s="609" t="s">
        <v>395</v>
      </c>
      <c r="R29" s="609" t="s">
        <v>395</v>
      </c>
      <c r="S29" s="609" t="s">
        <v>395</v>
      </c>
      <c r="T29" s="609" t="s">
        <v>395</v>
      </c>
      <c r="U29" s="609" t="s">
        <v>313</v>
      </c>
      <c r="V29" s="610" t="s">
        <v>313</v>
      </c>
      <c r="W29" s="620" t="s">
        <v>408</v>
      </c>
    </row>
  </sheetData>
  <mergeCells count="1">
    <mergeCell ref="P4:T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A10"/>
  <sheetViews>
    <sheetView topLeftCell="N1" zoomScale="80" zoomScaleNormal="80" workbookViewId="0">
      <selection activeCell="M31" sqref="M31"/>
    </sheetView>
  </sheetViews>
  <sheetFormatPr defaultColWidth="9.140625" defaultRowHeight="12.75" x14ac:dyDescent="0.2"/>
  <cols>
    <col min="1" max="1" width="9.140625" style="65"/>
    <col min="2" max="2" width="16.42578125" style="65" customWidth="1"/>
    <col min="3" max="4" width="13.28515625" style="65" customWidth="1"/>
    <col min="5" max="5" width="12.7109375" style="65" customWidth="1"/>
    <col min="6" max="6" width="11.28515625" style="65" customWidth="1"/>
    <col min="7" max="7" width="17.7109375" style="65" customWidth="1"/>
    <col min="8" max="9" width="10.85546875" style="65" customWidth="1"/>
    <col min="10" max="10" width="14.85546875" style="65" customWidth="1"/>
    <col min="11" max="11" width="8.42578125" style="65" bestFit="1" customWidth="1"/>
    <col min="12" max="12" width="18.7109375" style="65" customWidth="1"/>
    <col min="13" max="13" width="8.85546875" style="65"/>
    <col min="14" max="14" width="10.28515625" style="65" customWidth="1"/>
    <col min="15" max="15" width="18.28515625" style="65" customWidth="1"/>
    <col min="16" max="16" width="13.42578125" style="65" customWidth="1"/>
    <col min="17" max="17" width="30.28515625" style="65" customWidth="1"/>
    <col min="18" max="18" width="12.7109375" style="65" customWidth="1"/>
    <col min="19" max="19" width="13.7109375" style="65" customWidth="1"/>
    <col min="20" max="22" width="9.140625" style="65"/>
    <col min="23" max="23" width="13.140625" style="65" customWidth="1"/>
    <col min="24" max="24" width="16" style="65" customWidth="1"/>
    <col min="25" max="25" width="16.140625" style="65" customWidth="1"/>
    <col min="26" max="26" width="17.28515625" style="65" customWidth="1"/>
    <col min="27" max="27" width="35.5703125" style="65" customWidth="1"/>
    <col min="28" max="16384" width="9.140625" style="65"/>
  </cols>
  <sheetData>
    <row r="1" spans="1:27" ht="13.5" thickBot="1" x14ac:dyDescent="0.25">
      <c r="A1" s="4" t="s">
        <v>96</v>
      </c>
      <c r="B1" s="38"/>
      <c r="C1" s="38"/>
      <c r="D1" s="38"/>
      <c r="E1" s="38"/>
      <c r="F1" s="38"/>
      <c r="G1" s="38"/>
      <c r="H1" s="38"/>
      <c r="I1" s="38"/>
      <c r="J1" s="39"/>
      <c r="K1" s="39"/>
      <c r="L1" s="39"/>
      <c r="M1" s="39"/>
      <c r="N1" s="39"/>
      <c r="O1" s="39"/>
      <c r="P1" s="39"/>
      <c r="Q1" s="39"/>
      <c r="R1" s="39"/>
      <c r="S1" s="39"/>
      <c r="T1" s="39"/>
      <c r="U1" s="39"/>
      <c r="V1" s="39"/>
      <c r="W1" s="39"/>
      <c r="X1" s="39"/>
      <c r="Y1" s="39"/>
      <c r="Z1" s="39"/>
      <c r="AA1" s="39"/>
    </row>
    <row r="2" spans="1:27" x14ac:dyDescent="0.2">
      <c r="A2" s="40"/>
      <c r="B2" s="40"/>
      <c r="C2" s="40"/>
      <c r="D2" s="40"/>
      <c r="E2" s="40"/>
      <c r="F2" s="40"/>
      <c r="G2" s="40"/>
      <c r="H2" s="708"/>
      <c r="I2" s="708"/>
      <c r="J2" s="708"/>
      <c r="K2" s="708"/>
      <c r="L2" s="708"/>
      <c r="M2" s="708"/>
      <c r="N2" s="708"/>
      <c r="O2" s="708"/>
      <c r="P2" s="708"/>
      <c r="Q2" s="708"/>
      <c r="R2" s="708"/>
      <c r="S2" s="708"/>
      <c r="T2" s="708"/>
      <c r="U2" s="708"/>
      <c r="V2" s="708"/>
      <c r="W2" s="708"/>
      <c r="X2" s="23"/>
      <c r="Y2" s="23"/>
      <c r="Z2" s="90" t="s">
        <v>1</v>
      </c>
      <c r="AA2" s="91" t="s">
        <v>2</v>
      </c>
    </row>
    <row r="3" spans="1:27" ht="13.5" thickBot="1" x14ac:dyDescent="0.25">
      <c r="A3" s="41"/>
      <c r="B3" s="42"/>
      <c r="C3" s="42"/>
      <c r="D3" s="42"/>
      <c r="E3" s="42"/>
      <c r="F3" s="42"/>
      <c r="G3" s="42"/>
      <c r="H3" s="42"/>
      <c r="I3" s="42"/>
      <c r="J3" s="42"/>
      <c r="K3" s="42"/>
      <c r="L3" s="42"/>
      <c r="M3" s="42"/>
      <c r="N3" s="42"/>
      <c r="O3" s="42"/>
      <c r="P3" s="42"/>
      <c r="Q3" s="42"/>
      <c r="R3" s="709"/>
      <c r="S3" s="709"/>
      <c r="T3" s="709"/>
      <c r="U3" s="23"/>
      <c r="V3" s="40"/>
      <c r="W3" s="40"/>
      <c r="X3" s="40"/>
      <c r="Y3" s="40"/>
      <c r="Z3" s="92" t="s">
        <v>3</v>
      </c>
      <c r="AA3" s="573">
        <v>2021</v>
      </c>
    </row>
    <row r="4" spans="1:27" ht="68.25" thickBot="1" x14ac:dyDescent="0.25">
      <c r="A4" s="94" t="s">
        <v>4</v>
      </c>
      <c r="B4" s="2" t="s">
        <v>97</v>
      </c>
      <c r="C4" s="2" t="s">
        <v>98</v>
      </c>
      <c r="D4" s="2" t="s">
        <v>99</v>
      </c>
      <c r="E4" s="2" t="s">
        <v>44</v>
      </c>
      <c r="F4" s="95" t="s">
        <v>100</v>
      </c>
      <c r="G4" s="96" t="s">
        <v>101</v>
      </c>
      <c r="H4" s="97" t="s">
        <v>102</v>
      </c>
      <c r="I4" s="2" t="s">
        <v>103</v>
      </c>
      <c r="J4" s="2" t="s">
        <v>21</v>
      </c>
      <c r="K4" s="98" t="s">
        <v>104</v>
      </c>
      <c r="L4" s="2" t="s">
        <v>105</v>
      </c>
      <c r="M4" s="2" t="s">
        <v>106</v>
      </c>
      <c r="N4" s="2" t="s">
        <v>107</v>
      </c>
      <c r="O4" s="2" t="s">
        <v>108</v>
      </c>
      <c r="P4" s="2" t="s">
        <v>109</v>
      </c>
      <c r="Q4" s="99" t="s">
        <v>15</v>
      </c>
      <c r="R4" s="440" t="s">
        <v>110</v>
      </c>
      <c r="S4" s="440" t="s">
        <v>111</v>
      </c>
      <c r="T4" s="440" t="s">
        <v>112</v>
      </c>
      <c r="U4" s="575" t="s">
        <v>113</v>
      </c>
      <c r="V4" s="440" t="s">
        <v>114</v>
      </c>
      <c r="W4" s="440" t="s">
        <v>115</v>
      </c>
      <c r="X4" s="576" t="s">
        <v>116</v>
      </c>
      <c r="Y4" s="100" t="s">
        <v>117</v>
      </c>
      <c r="Z4" s="100" t="s">
        <v>118</v>
      </c>
      <c r="AA4" s="574" t="s">
        <v>75</v>
      </c>
    </row>
    <row r="5" spans="1:27" ht="63.75" x14ac:dyDescent="0.2">
      <c r="A5" s="346" t="s">
        <v>305</v>
      </c>
      <c r="B5" s="396" t="s">
        <v>992</v>
      </c>
      <c r="C5" s="396" t="s">
        <v>993</v>
      </c>
      <c r="D5" s="396" t="s">
        <v>389</v>
      </c>
      <c r="E5" s="396" t="s">
        <v>395</v>
      </c>
      <c r="F5" s="396" t="s">
        <v>389</v>
      </c>
      <c r="G5" s="567" t="s">
        <v>994</v>
      </c>
      <c r="H5" s="396" t="s">
        <v>995</v>
      </c>
      <c r="I5" s="396" t="s">
        <v>996</v>
      </c>
      <c r="J5" s="204" t="s">
        <v>980</v>
      </c>
      <c r="K5" s="88">
        <v>28</v>
      </c>
      <c r="L5" s="89" t="s">
        <v>997</v>
      </c>
      <c r="M5" s="89">
        <v>81</v>
      </c>
      <c r="N5" s="89" t="s">
        <v>998</v>
      </c>
      <c r="O5" s="396" t="s">
        <v>999</v>
      </c>
      <c r="P5" s="396" t="s">
        <v>1000</v>
      </c>
      <c r="Q5" s="396" t="s">
        <v>1001</v>
      </c>
      <c r="R5" s="577" t="s">
        <v>1018</v>
      </c>
      <c r="S5" s="578"/>
      <c r="T5" s="579">
        <v>21</v>
      </c>
      <c r="U5" s="578">
        <v>71</v>
      </c>
      <c r="V5" s="472" t="s">
        <v>395</v>
      </c>
      <c r="W5" s="577" t="s">
        <v>389</v>
      </c>
      <c r="X5" s="577" t="s">
        <v>389</v>
      </c>
      <c r="Y5" s="93" t="str">
        <f t="shared" ref="Y5" si="0">IF(((-K5+T5)/K5*100)&gt;50,"x",IF(((-K5+T5)/K5*100)&lt;-10,"x",IF(T5="","","")))</f>
        <v>x</v>
      </c>
      <c r="Z5" s="93" t="str">
        <f>IF(OR(W5="Y",X5="Y"),"x","")</f>
        <v>x</v>
      </c>
      <c r="AA5" s="572" t="s">
        <v>1042</v>
      </c>
    </row>
    <row r="6" spans="1:27" ht="63.75" x14ac:dyDescent="0.2">
      <c r="A6" s="346" t="s">
        <v>305</v>
      </c>
      <c r="B6" s="396" t="s">
        <v>992</v>
      </c>
      <c r="C6" s="396" t="s">
        <v>1002</v>
      </c>
      <c r="D6" s="567" t="s">
        <v>389</v>
      </c>
      <c r="E6" s="567" t="s">
        <v>395</v>
      </c>
      <c r="F6" s="567" t="s">
        <v>389</v>
      </c>
      <c r="G6" s="567" t="s">
        <v>994</v>
      </c>
      <c r="H6" s="567" t="s">
        <v>995</v>
      </c>
      <c r="I6" s="567" t="s">
        <v>1003</v>
      </c>
      <c r="J6" s="204" t="s">
        <v>415</v>
      </c>
      <c r="K6" s="568">
        <v>23</v>
      </c>
      <c r="L6" s="568" t="s">
        <v>997</v>
      </c>
      <c r="M6" s="568">
        <v>60</v>
      </c>
      <c r="N6" s="89" t="s">
        <v>1004</v>
      </c>
      <c r="O6" s="567" t="s">
        <v>999</v>
      </c>
      <c r="P6" s="567" t="s">
        <v>1000</v>
      </c>
      <c r="Q6" s="396" t="s">
        <v>1001</v>
      </c>
      <c r="R6" s="577" t="s">
        <v>1018</v>
      </c>
      <c r="S6" s="580"/>
      <c r="T6" s="581">
        <v>20</v>
      </c>
      <c r="U6" s="580">
        <v>64</v>
      </c>
      <c r="V6" s="472" t="s">
        <v>395</v>
      </c>
      <c r="W6" s="577" t="s">
        <v>389</v>
      </c>
      <c r="X6" s="577" t="s">
        <v>389</v>
      </c>
      <c r="Y6" s="93" t="str">
        <f t="shared" ref="Y6:Y10" si="1">IF(((-K6+T6)/K6*100)&gt;50,"x",IF(((-K6+T6)/K6*100)&lt;-10,"x",IF(T6="","","")))</f>
        <v>x</v>
      </c>
      <c r="Z6" s="93" t="str">
        <f t="shared" ref="Z6:Z10" si="2">IF(OR(W6="Y",X6="Y"),"x","")</f>
        <v>x</v>
      </c>
      <c r="AA6" s="572" t="s">
        <v>1043</v>
      </c>
    </row>
    <row r="7" spans="1:27" ht="63.75" x14ac:dyDescent="0.2">
      <c r="A7" s="569" t="s">
        <v>305</v>
      </c>
      <c r="B7" s="570" t="s">
        <v>1005</v>
      </c>
      <c r="C7" s="396" t="s">
        <v>1006</v>
      </c>
      <c r="D7" s="567" t="s">
        <v>389</v>
      </c>
      <c r="E7" s="567" t="s">
        <v>395</v>
      </c>
      <c r="F7" s="567" t="s">
        <v>389</v>
      </c>
      <c r="G7" s="567" t="s">
        <v>1007</v>
      </c>
      <c r="H7" s="567" t="s">
        <v>995</v>
      </c>
      <c r="I7" s="567" t="s">
        <v>1008</v>
      </c>
      <c r="J7" s="204" t="s">
        <v>415</v>
      </c>
      <c r="K7" s="568">
        <v>18</v>
      </c>
      <c r="L7" s="568" t="s">
        <v>1009</v>
      </c>
      <c r="M7" s="568">
        <v>830</v>
      </c>
      <c r="N7" s="89" t="s">
        <v>1010</v>
      </c>
      <c r="O7" s="567" t="s">
        <v>999</v>
      </c>
      <c r="P7" s="567" t="s">
        <v>1011</v>
      </c>
      <c r="Q7" s="567" t="s">
        <v>1012</v>
      </c>
      <c r="R7" s="577" t="s">
        <v>1018</v>
      </c>
      <c r="S7" s="580"/>
      <c r="T7" s="581">
        <v>17</v>
      </c>
      <c r="U7" s="580">
        <v>715</v>
      </c>
      <c r="V7" s="472" t="s">
        <v>395</v>
      </c>
      <c r="W7" s="577" t="s">
        <v>389</v>
      </c>
      <c r="X7" s="577" t="s">
        <v>389</v>
      </c>
      <c r="Y7" s="93" t="str">
        <f t="shared" si="1"/>
        <v/>
      </c>
      <c r="Z7" s="93" t="str">
        <f t="shared" si="2"/>
        <v>x</v>
      </c>
      <c r="AA7" s="572" t="s">
        <v>1044</v>
      </c>
    </row>
    <row r="8" spans="1:27" ht="63.75" x14ac:dyDescent="0.2">
      <c r="A8" s="569" t="s">
        <v>305</v>
      </c>
      <c r="B8" s="570" t="s">
        <v>1005</v>
      </c>
      <c r="C8" s="396" t="s">
        <v>1006</v>
      </c>
      <c r="D8" s="567" t="s">
        <v>389</v>
      </c>
      <c r="E8" s="567" t="s">
        <v>395</v>
      </c>
      <c r="F8" s="567" t="s">
        <v>389</v>
      </c>
      <c r="G8" s="567" t="s">
        <v>1007</v>
      </c>
      <c r="H8" s="567" t="s">
        <v>995</v>
      </c>
      <c r="I8" s="567" t="s">
        <v>1008</v>
      </c>
      <c r="J8" s="204" t="s">
        <v>415</v>
      </c>
      <c r="K8" s="568">
        <v>18</v>
      </c>
      <c r="L8" s="568" t="s">
        <v>997</v>
      </c>
      <c r="M8" s="568">
        <v>35</v>
      </c>
      <c r="N8" s="89" t="s">
        <v>1010</v>
      </c>
      <c r="O8" s="567" t="s">
        <v>999</v>
      </c>
      <c r="P8" s="567" t="s">
        <v>1011</v>
      </c>
      <c r="Q8" s="567" t="s">
        <v>1012</v>
      </c>
      <c r="R8" s="577" t="s">
        <v>1018</v>
      </c>
      <c r="S8" s="580"/>
      <c r="T8" s="581">
        <v>17</v>
      </c>
      <c r="U8" s="580">
        <v>29</v>
      </c>
      <c r="V8" s="472" t="s">
        <v>395</v>
      </c>
      <c r="W8" s="577" t="s">
        <v>389</v>
      </c>
      <c r="X8" s="577" t="s">
        <v>389</v>
      </c>
      <c r="Y8" s="93" t="str">
        <f t="shared" si="1"/>
        <v/>
      </c>
      <c r="Z8" s="93" t="str">
        <f t="shared" si="2"/>
        <v>x</v>
      </c>
      <c r="AA8" s="572" t="s">
        <v>1045</v>
      </c>
    </row>
    <row r="9" spans="1:27" ht="63.75" x14ac:dyDescent="0.2">
      <c r="A9" s="571" t="s">
        <v>305</v>
      </c>
      <c r="B9" s="567" t="s">
        <v>1013</v>
      </c>
      <c r="C9" s="396" t="s">
        <v>1014</v>
      </c>
      <c r="D9" s="567" t="s">
        <v>389</v>
      </c>
      <c r="E9" s="567" t="s">
        <v>395</v>
      </c>
      <c r="F9" s="567" t="s">
        <v>389</v>
      </c>
      <c r="G9" s="567" t="s">
        <v>1015</v>
      </c>
      <c r="H9" s="567" t="s">
        <v>341</v>
      </c>
      <c r="I9" s="567" t="s">
        <v>1016</v>
      </c>
      <c r="J9" s="204" t="s">
        <v>415</v>
      </c>
      <c r="K9" s="568">
        <v>12</v>
      </c>
      <c r="L9" s="568" t="s">
        <v>1009</v>
      </c>
      <c r="M9" s="568">
        <v>830</v>
      </c>
      <c r="N9" s="89" t="s">
        <v>1010</v>
      </c>
      <c r="O9" s="567" t="s">
        <v>999</v>
      </c>
      <c r="P9" s="567" t="s">
        <v>1017</v>
      </c>
      <c r="Q9" s="567" t="s">
        <v>1012</v>
      </c>
      <c r="R9" s="577" t="s">
        <v>1018</v>
      </c>
      <c r="S9" s="580"/>
      <c r="T9" s="581">
        <v>12</v>
      </c>
      <c r="U9" s="580">
        <v>779</v>
      </c>
      <c r="V9" s="472" t="s">
        <v>395</v>
      </c>
      <c r="W9" s="577" t="s">
        <v>389</v>
      </c>
      <c r="X9" s="577" t="s">
        <v>389</v>
      </c>
      <c r="Y9" s="93" t="str">
        <f t="shared" si="1"/>
        <v/>
      </c>
      <c r="Z9" s="93" t="str">
        <f t="shared" si="2"/>
        <v>x</v>
      </c>
      <c r="AA9" s="572" t="s">
        <v>1019</v>
      </c>
    </row>
    <row r="10" spans="1:27" ht="63.75" x14ac:dyDescent="0.2">
      <c r="A10" s="567" t="s">
        <v>305</v>
      </c>
      <c r="B10" s="567" t="s">
        <v>1013</v>
      </c>
      <c r="C10" s="396" t="s">
        <v>1014</v>
      </c>
      <c r="D10" s="567" t="s">
        <v>389</v>
      </c>
      <c r="E10" s="567" t="s">
        <v>395</v>
      </c>
      <c r="F10" s="567" t="s">
        <v>389</v>
      </c>
      <c r="G10" s="567" t="s">
        <v>1015</v>
      </c>
      <c r="H10" s="567" t="s">
        <v>341</v>
      </c>
      <c r="I10" s="567" t="s">
        <v>1016</v>
      </c>
      <c r="J10" s="204" t="s">
        <v>415</v>
      </c>
      <c r="K10" s="568">
        <v>12</v>
      </c>
      <c r="L10" s="568" t="s">
        <v>997</v>
      </c>
      <c r="M10" s="568">
        <v>35</v>
      </c>
      <c r="N10" s="89" t="s">
        <v>1010</v>
      </c>
      <c r="O10" s="567" t="s">
        <v>999</v>
      </c>
      <c r="P10" s="567" t="s">
        <v>1017</v>
      </c>
      <c r="Q10" s="567" t="s">
        <v>1012</v>
      </c>
      <c r="R10" s="577" t="s">
        <v>1018</v>
      </c>
      <c r="S10" s="580"/>
      <c r="T10" s="581">
        <v>12</v>
      </c>
      <c r="U10" s="580">
        <v>31</v>
      </c>
      <c r="V10" s="472" t="s">
        <v>395</v>
      </c>
      <c r="W10" s="577" t="s">
        <v>389</v>
      </c>
      <c r="X10" s="577" t="s">
        <v>389</v>
      </c>
      <c r="Y10" s="93" t="str">
        <f t="shared" si="1"/>
        <v/>
      </c>
      <c r="Z10" s="93" t="str">
        <f t="shared" si="2"/>
        <v>x</v>
      </c>
      <c r="AA10" s="572" t="s">
        <v>1020</v>
      </c>
    </row>
  </sheetData>
  <autoFilter ref="A4:AA4"/>
  <mergeCells count="8">
    <mergeCell ref="U2:W2"/>
    <mergeCell ref="R3:T3"/>
    <mergeCell ref="H2:I2"/>
    <mergeCell ref="J2:K2"/>
    <mergeCell ref="L2:M2"/>
    <mergeCell ref="N2:O2"/>
    <mergeCell ref="P2:Q2"/>
    <mergeCell ref="R2:T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M22"/>
  <sheetViews>
    <sheetView topLeftCell="C1" workbookViewId="0">
      <selection activeCell="M31" sqref="M31"/>
    </sheetView>
  </sheetViews>
  <sheetFormatPr defaultRowHeight="15" x14ac:dyDescent="0.25"/>
  <cols>
    <col min="2" max="2" width="43.7109375" customWidth="1"/>
    <col min="3" max="3" width="20.42578125" customWidth="1"/>
    <col min="4" max="4" width="44.140625" customWidth="1"/>
    <col min="5" max="5" width="11.85546875" customWidth="1"/>
    <col min="6" max="6" width="11" customWidth="1"/>
    <col min="7" max="7" width="18.28515625" customWidth="1"/>
    <col min="8" max="8" width="10.5703125" customWidth="1"/>
    <col min="9" max="9" width="20.140625" customWidth="1"/>
    <col min="10" max="10" width="12.7109375" customWidth="1"/>
    <col min="11" max="11" width="13.7109375" customWidth="1"/>
    <col min="12" max="12" width="11.28515625" customWidth="1"/>
    <col min="13" max="13" width="10.140625" customWidth="1"/>
  </cols>
  <sheetData>
    <row r="1" spans="1:13" ht="15.75" thickBot="1" x14ac:dyDescent="0.3">
      <c r="A1" s="4" t="s">
        <v>119</v>
      </c>
      <c r="B1" s="101"/>
      <c r="C1" s="101"/>
      <c r="D1" s="102"/>
      <c r="E1" s="103"/>
      <c r="F1" s="103"/>
      <c r="G1" s="103"/>
      <c r="H1" s="103"/>
      <c r="I1" s="103"/>
      <c r="J1" s="103"/>
      <c r="K1" s="103"/>
      <c r="L1" s="103"/>
      <c r="M1" s="103"/>
    </row>
    <row r="2" spans="1:13" x14ac:dyDescent="0.25">
      <c r="A2" s="39"/>
      <c r="B2" s="39"/>
      <c r="C2" s="39"/>
      <c r="D2" s="39"/>
      <c r="E2" s="39"/>
      <c r="F2" s="39"/>
      <c r="G2" s="39"/>
      <c r="H2" s="39"/>
      <c r="I2" s="39"/>
      <c r="J2" s="38"/>
      <c r="K2" s="38"/>
      <c r="L2" s="108" t="s">
        <v>1</v>
      </c>
      <c r="M2" s="91" t="s">
        <v>2</v>
      </c>
    </row>
    <row r="3" spans="1:13" x14ac:dyDescent="0.25">
      <c r="A3" s="39"/>
      <c r="B3" s="39"/>
      <c r="C3" s="39"/>
      <c r="D3" s="39"/>
      <c r="E3" s="39"/>
      <c r="F3" s="39"/>
      <c r="G3" s="39"/>
      <c r="H3" s="39"/>
      <c r="I3" s="39"/>
      <c r="J3" s="23"/>
      <c r="K3" s="23"/>
      <c r="L3" s="109" t="s">
        <v>3</v>
      </c>
      <c r="M3" s="591">
        <v>2021</v>
      </c>
    </row>
    <row r="4" spans="1:13" ht="56.25" x14ac:dyDescent="0.25">
      <c r="A4" s="46" t="s">
        <v>4</v>
      </c>
      <c r="B4" s="110" t="s">
        <v>97</v>
      </c>
      <c r="C4" s="110" t="s">
        <v>98</v>
      </c>
      <c r="D4" s="110" t="s">
        <v>120</v>
      </c>
      <c r="E4" s="110" t="s">
        <v>121</v>
      </c>
      <c r="F4" s="110" t="s">
        <v>122</v>
      </c>
      <c r="G4" s="110" t="s">
        <v>15</v>
      </c>
      <c r="H4" s="588" t="s">
        <v>123</v>
      </c>
      <c r="I4" s="588" t="s">
        <v>124</v>
      </c>
      <c r="J4" s="588" t="s">
        <v>125</v>
      </c>
      <c r="K4" s="588" t="s">
        <v>126</v>
      </c>
      <c r="L4" s="111" t="s">
        <v>127</v>
      </c>
      <c r="M4" s="588" t="s">
        <v>128</v>
      </c>
    </row>
    <row r="5" spans="1:13" ht="25.5" x14ac:dyDescent="0.25">
      <c r="A5" s="582" t="s">
        <v>305</v>
      </c>
      <c r="B5" s="583" t="s">
        <v>992</v>
      </c>
      <c r="C5" s="584" t="s">
        <v>993</v>
      </c>
      <c r="D5" s="582" t="s">
        <v>1021</v>
      </c>
      <c r="E5" s="425" t="s">
        <v>1022</v>
      </c>
      <c r="F5" s="425" t="s">
        <v>389</v>
      </c>
      <c r="G5" s="585"/>
      <c r="H5" s="474" t="s">
        <v>389</v>
      </c>
      <c r="I5" s="589" t="s">
        <v>1000</v>
      </c>
      <c r="J5" s="590" t="s">
        <v>389</v>
      </c>
      <c r="K5" s="474" t="s">
        <v>395</v>
      </c>
      <c r="L5" s="106" t="str">
        <f t="shared" ref="L5:L7" si="0">IF(OR(H5="Y",H5=""),"","x")</f>
        <v/>
      </c>
      <c r="M5" s="443"/>
    </row>
    <row r="6" spans="1:13" x14ac:dyDescent="0.25">
      <c r="A6" s="582" t="s">
        <v>305</v>
      </c>
      <c r="B6" s="583" t="s">
        <v>992</v>
      </c>
      <c r="C6" s="584" t="s">
        <v>993</v>
      </c>
      <c r="D6" s="586" t="s">
        <v>1023</v>
      </c>
      <c r="E6" s="587" t="s">
        <v>507</v>
      </c>
      <c r="F6" s="587" t="s">
        <v>395</v>
      </c>
      <c r="G6" s="585"/>
      <c r="H6" s="474" t="s">
        <v>389</v>
      </c>
      <c r="I6" s="589" t="s">
        <v>1030</v>
      </c>
      <c r="J6" s="590" t="s">
        <v>395</v>
      </c>
      <c r="K6" s="474" t="s">
        <v>395</v>
      </c>
      <c r="L6" s="106" t="str">
        <f t="shared" si="0"/>
        <v/>
      </c>
      <c r="M6" s="443"/>
    </row>
    <row r="7" spans="1:13" ht="25.5" x14ac:dyDescent="0.25">
      <c r="A7" s="582" t="s">
        <v>305</v>
      </c>
      <c r="B7" s="583" t="s">
        <v>992</v>
      </c>
      <c r="C7" s="584" t="s">
        <v>993</v>
      </c>
      <c r="D7" s="582" t="s">
        <v>1024</v>
      </c>
      <c r="E7" s="425" t="s">
        <v>507</v>
      </c>
      <c r="F7" s="425" t="s">
        <v>395</v>
      </c>
      <c r="G7" s="585"/>
      <c r="H7" s="474" t="s">
        <v>389</v>
      </c>
      <c r="I7" s="589" t="s">
        <v>1031</v>
      </c>
      <c r="J7" s="590" t="s">
        <v>389</v>
      </c>
      <c r="K7" s="474" t="s">
        <v>395</v>
      </c>
      <c r="L7" s="106" t="str">
        <f t="shared" si="0"/>
        <v/>
      </c>
      <c r="M7" s="443"/>
    </row>
    <row r="8" spans="1:13" x14ac:dyDescent="0.25">
      <c r="A8" s="582" t="s">
        <v>305</v>
      </c>
      <c r="B8" s="583" t="s">
        <v>992</v>
      </c>
      <c r="C8" s="584" t="s">
        <v>993</v>
      </c>
      <c r="D8" s="582" t="s">
        <v>1025</v>
      </c>
      <c r="E8" s="425" t="s">
        <v>507</v>
      </c>
      <c r="F8" s="425" t="s">
        <v>395</v>
      </c>
      <c r="G8" s="585"/>
      <c r="H8" s="474" t="s">
        <v>389</v>
      </c>
      <c r="I8" s="589" t="s">
        <v>1032</v>
      </c>
      <c r="J8" s="590" t="s">
        <v>389</v>
      </c>
      <c r="K8" s="474" t="s">
        <v>395</v>
      </c>
      <c r="L8" s="106" t="str">
        <f>IF(OR(H8="Y",H8=""),"","x")</f>
        <v/>
      </c>
      <c r="M8" s="443"/>
    </row>
    <row r="9" spans="1:13" x14ac:dyDescent="0.25">
      <c r="A9" s="582" t="s">
        <v>305</v>
      </c>
      <c r="B9" s="583" t="s">
        <v>992</v>
      </c>
      <c r="C9" s="584" t="s">
        <v>993</v>
      </c>
      <c r="D9" s="582" t="s">
        <v>1026</v>
      </c>
      <c r="E9" s="425" t="s">
        <v>507</v>
      </c>
      <c r="F9" s="425" t="s">
        <v>395</v>
      </c>
      <c r="G9" s="585"/>
      <c r="H9" s="474" t="s">
        <v>389</v>
      </c>
      <c r="I9" s="589" t="s">
        <v>1030</v>
      </c>
      <c r="J9" s="590" t="s">
        <v>395</v>
      </c>
      <c r="K9" s="474" t="s">
        <v>395</v>
      </c>
      <c r="L9" s="106" t="str">
        <f t="shared" ref="L9:L22" si="1">IF(OR(H9="Y",H9=""),"","x")</f>
        <v/>
      </c>
      <c r="M9" s="443"/>
    </row>
    <row r="10" spans="1:13" ht="25.5" x14ac:dyDescent="0.25">
      <c r="A10" s="582" t="s">
        <v>305</v>
      </c>
      <c r="B10" s="583" t="s">
        <v>992</v>
      </c>
      <c r="C10" s="582" t="s">
        <v>1002</v>
      </c>
      <c r="D10" s="582" t="s">
        <v>1021</v>
      </c>
      <c r="E10" s="425" t="s">
        <v>1022</v>
      </c>
      <c r="F10" s="425" t="s">
        <v>389</v>
      </c>
      <c r="G10" s="585"/>
      <c r="H10" s="474" t="s">
        <v>389</v>
      </c>
      <c r="I10" s="589" t="s">
        <v>1000</v>
      </c>
      <c r="J10" s="590" t="s">
        <v>389</v>
      </c>
      <c r="K10" s="474" t="s">
        <v>395</v>
      </c>
      <c r="L10" s="106" t="str">
        <f t="shared" si="1"/>
        <v/>
      </c>
      <c r="M10" s="443"/>
    </row>
    <row r="11" spans="1:13" x14ac:dyDescent="0.25">
      <c r="A11" s="582" t="s">
        <v>305</v>
      </c>
      <c r="B11" s="583" t="s">
        <v>992</v>
      </c>
      <c r="C11" s="582" t="s">
        <v>1002</v>
      </c>
      <c r="D11" s="586" t="s">
        <v>1023</v>
      </c>
      <c r="E11" s="587" t="s">
        <v>507</v>
      </c>
      <c r="F11" s="587" t="s">
        <v>395</v>
      </c>
      <c r="G11" s="585"/>
      <c r="H11" s="474" t="s">
        <v>389</v>
      </c>
      <c r="I11" s="589" t="s">
        <v>1030</v>
      </c>
      <c r="J11" s="590" t="s">
        <v>395</v>
      </c>
      <c r="K11" s="474" t="s">
        <v>395</v>
      </c>
      <c r="L11" s="106" t="str">
        <f t="shared" si="1"/>
        <v/>
      </c>
      <c r="M11" s="443"/>
    </row>
    <row r="12" spans="1:13" ht="25.5" x14ac:dyDescent="0.25">
      <c r="A12" s="582" t="s">
        <v>305</v>
      </c>
      <c r="B12" s="583" t="s">
        <v>992</v>
      </c>
      <c r="C12" s="582" t="s">
        <v>1002</v>
      </c>
      <c r="D12" s="582" t="s">
        <v>1024</v>
      </c>
      <c r="E12" s="425" t="s">
        <v>507</v>
      </c>
      <c r="F12" s="425" t="s">
        <v>395</v>
      </c>
      <c r="G12" s="585"/>
      <c r="H12" s="474" t="s">
        <v>389</v>
      </c>
      <c r="I12" s="589" t="s">
        <v>1031</v>
      </c>
      <c r="J12" s="590" t="s">
        <v>389</v>
      </c>
      <c r="K12" s="474" t="s">
        <v>395</v>
      </c>
      <c r="L12" s="106" t="str">
        <f t="shared" si="1"/>
        <v/>
      </c>
      <c r="M12" s="443"/>
    </row>
    <row r="13" spans="1:13" x14ac:dyDescent="0.25">
      <c r="A13" s="582" t="s">
        <v>305</v>
      </c>
      <c r="B13" s="583" t="s">
        <v>992</v>
      </c>
      <c r="C13" s="582" t="s">
        <v>1002</v>
      </c>
      <c r="D13" s="582" t="s">
        <v>1025</v>
      </c>
      <c r="E13" s="425" t="s">
        <v>507</v>
      </c>
      <c r="F13" s="425" t="s">
        <v>395</v>
      </c>
      <c r="G13" s="585"/>
      <c r="H13" s="474" t="s">
        <v>389</v>
      </c>
      <c r="I13" s="589" t="s">
        <v>1032</v>
      </c>
      <c r="J13" s="590" t="s">
        <v>389</v>
      </c>
      <c r="K13" s="474" t="s">
        <v>395</v>
      </c>
      <c r="L13" s="106" t="str">
        <f t="shared" si="1"/>
        <v/>
      </c>
      <c r="M13" s="443"/>
    </row>
    <row r="14" spans="1:13" x14ac:dyDescent="0.25">
      <c r="A14" s="582" t="s">
        <v>305</v>
      </c>
      <c r="B14" s="583" t="s">
        <v>992</v>
      </c>
      <c r="C14" s="582" t="s">
        <v>1002</v>
      </c>
      <c r="D14" s="582" t="s">
        <v>1026</v>
      </c>
      <c r="E14" s="425" t="s">
        <v>507</v>
      </c>
      <c r="F14" s="425" t="s">
        <v>395</v>
      </c>
      <c r="G14" s="585"/>
      <c r="H14" s="474" t="s">
        <v>389</v>
      </c>
      <c r="I14" s="589" t="s">
        <v>1030</v>
      </c>
      <c r="J14" s="590" t="s">
        <v>395</v>
      </c>
      <c r="K14" s="474" t="s">
        <v>395</v>
      </c>
      <c r="L14" s="106" t="str">
        <f t="shared" si="1"/>
        <v/>
      </c>
      <c r="M14" s="443"/>
    </row>
    <row r="15" spans="1:13" ht="25.5" x14ac:dyDescent="0.25">
      <c r="A15" s="582" t="s">
        <v>305</v>
      </c>
      <c r="B15" s="583" t="s">
        <v>1005</v>
      </c>
      <c r="C15" s="582" t="s">
        <v>1006</v>
      </c>
      <c r="D15" s="582" t="s">
        <v>1027</v>
      </c>
      <c r="E15" s="425" t="s">
        <v>1022</v>
      </c>
      <c r="F15" s="425" t="s">
        <v>389</v>
      </c>
      <c r="G15" s="585"/>
      <c r="H15" s="474" t="s">
        <v>389</v>
      </c>
      <c r="I15" s="589" t="s">
        <v>1033</v>
      </c>
      <c r="J15" s="590" t="s">
        <v>389</v>
      </c>
      <c r="K15" s="474" t="s">
        <v>395</v>
      </c>
      <c r="L15" s="106" t="str">
        <f t="shared" si="1"/>
        <v/>
      </c>
      <c r="M15" s="443"/>
    </row>
    <row r="16" spans="1:13" ht="25.5" x14ac:dyDescent="0.25">
      <c r="A16" s="582" t="s">
        <v>305</v>
      </c>
      <c r="B16" s="583" t="s">
        <v>1005</v>
      </c>
      <c r="C16" s="582" t="s">
        <v>1006</v>
      </c>
      <c r="D16" s="582" t="s">
        <v>1028</v>
      </c>
      <c r="E16" s="425" t="s">
        <v>1022</v>
      </c>
      <c r="F16" s="425" t="s">
        <v>389</v>
      </c>
      <c r="G16" s="585"/>
      <c r="H16" s="474" t="s">
        <v>389</v>
      </c>
      <c r="I16" s="589" t="s">
        <v>1033</v>
      </c>
      <c r="J16" s="590" t="s">
        <v>389</v>
      </c>
      <c r="K16" s="474" t="s">
        <v>395</v>
      </c>
      <c r="L16" s="106" t="str">
        <f t="shared" si="1"/>
        <v/>
      </c>
      <c r="M16" s="443"/>
    </row>
    <row r="17" spans="1:13" ht="25.5" x14ac:dyDescent="0.25">
      <c r="A17" s="582" t="s">
        <v>305</v>
      </c>
      <c r="B17" s="583" t="s">
        <v>1005</v>
      </c>
      <c r="C17" s="582" t="s">
        <v>1006</v>
      </c>
      <c r="D17" s="582" t="s">
        <v>1024</v>
      </c>
      <c r="E17" s="425" t="s">
        <v>507</v>
      </c>
      <c r="F17" s="425" t="s">
        <v>395</v>
      </c>
      <c r="G17" s="585"/>
      <c r="H17" s="474" t="s">
        <v>389</v>
      </c>
      <c r="I17" s="589" t="s">
        <v>1031</v>
      </c>
      <c r="J17" s="590" t="s">
        <v>389</v>
      </c>
      <c r="K17" s="474" t="s">
        <v>395</v>
      </c>
      <c r="L17" s="106" t="str">
        <f t="shared" si="1"/>
        <v/>
      </c>
      <c r="M17" s="443"/>
    </row>
    <row r="18" spans="1:13" x14ac:dyDescent="0.25">
      <c r="A18" s="582" t="s">
        <v>305</v>
      </c>
      <c r="B18" s="583" t="s">
        <v>1005</v>
      </c>
      <c r="C18" s="582" t="s">
        <v>1006</v>
      </c>
      <c r="D18" s="582" t="s">
        <v>1026</v>
      </c>
      <c r="E18" s="425" t="s">
        <v>507</v>
      </c>
      <c r="F18" s="425" t="s">
        <v>395</v>
      </c>
      <c r="G18" s="585"/>
      <c r="H18" s="474" t="s">
        <v>389</v>
      </c>
      <c r="I18" s="589" t="s">
        <v>1030</v>
      </c>
      <c r="J18" s="590" t="s">
        <v>395</v>
      </c>
      <c r="K18" s="474" t="s">
        <v>395</v>
      </c>
      <c r="L18" s="106" t="str">
        <f t="shared" si="1"/>
        <v/>
      </c>
      <c r="M18" s="443"/>
    </row>
    <row r="19" spans="1:13" ht="25.5" x14ac:dyDescent="0.25">
      <c r="A19" s="582" t="s">
        <v>305</v>
      </c>
      <c r="B19" s="583" t="s">
        <v>1013</v>
      </c>
      <c r="C19" s="582" t="s">
        <v>1014</v>
      </c>
      <c r="D19" s="582" t="s">
        <v>1027</v>
      </c>
      <c r="E19" s="425" t="s">
        <v>1022</v>
      </c>
      <c r="F19" s="425" t="s">
        <v>389</v>
      </c>
      <c r="G19" s="585"/>
      <c r="H19" s="474" t="s">
        <v>389</v>
      </c>
      <c r="I19" s="589" t="s">
        <v>1033</v>
      </c>
      <c r="J19" s="590" t="s">
        <v>389</v>
      </c>
      <c r="K19" s="474" t="s">
        <v>395</v>
      </c>
      <c r="L19" s="106" t="str">
        <f t="shared" si="1"/>
        <v/>
      </c>
      <c r="M19" s="443"/>
    </row>
    <row r="20" spans="1:13" ht="25.5" x14ac:dyDescent="0.25">
      <c r="A20" s="582" t="s">
        <v>305</v>
      </c>
      <c r="B20" s="583" t="s">
        <v>1013</v>
      </c>
      <c r="C20" s="582" t="s">
        <v>1014</v>
      </c>
      <c r="D20" s="582" t="s">
        <v>1029</v>
      </c>
      <c r="E20" s="425" t="s">
        <v>1022</v>
      </c>
      <c r="F20" s="425" t="s">
        <v>389</v>
      </c>
      <c r="G20" s="585"/>
      <c r="H20" s="474" t="s">
        <v>389</v>
      </c>
      <c r="I20" s="589" t="s">
        <v>1033</v>
      </c>
      <c r="J20" s="590" t="s">
        <v>389</v>
      </c>
      <c r="K20" s="474" t="s">
        <v>395</v>
      </c>
      <c r="L20" s="106" t="str">
        <f t="shared" si="1"/>
        <v/>
      </c>
      <c r="M20" s="443"/>
    </row>
    <row r="21" spans="1:13" ht="25.5" x14ac:dyDescent="0.25">
      <c r="A21" s="582" t="s">
        <v>305</v>
      </c>
      <c r="B21" s="583" t="s">
        <v>1013</v>
      </c>
      <c r="C21" s="582" t="s">
        <v>1014</v>
      </c>
      <c r="D21" s="582" t="s">
        <v>1024</v>
      </c>
      <c r="E21" s="425" t="s">
        <v>507</v>
      </c>
      <c r="F21" s="425" t="s">
        <v>395</v>
      </c>
      <c r="G21" s="585"/>
      <c r="H21" s="474" t="s">
        <v>389</v>
      </c>
      <c r="I21" s="589" t="s">
        <v>1031</v>
      </c>
      <c r="J21" s="590" t="s">
        <v>389</v>
      </c>
      <c r="K21" s="474" t="s">
        <v>395</v>
      </c>
      <c r="L21" s="106" t="str">
        <f t="shared" si="1"/>
        <v/>
      </c>
      <c r="M21" s="443"/>
    </row>
    <row r="22" spans="1:13" x14ac:dyDescent="0.25">
      <c r="A22" s="582" t="s">
        <v>305</v>
      </c>
      <c r="B22" s="582" t="s">
        <v>1013</v>
      </c>
      <c r="C22" s="582" t="s">
        <v>1014</v>
      </c>
      <c r="D22" s="582" t="s">
        <v>1026</v>
      </c>
      <c r="E22" s="425" t="s">
        <v>507</v>
      </c>
      <c r="F22" s="425" t="s">
        <v>395</v>
      </c>
      <c r="G22" s="585"/>
      <c r="H22" s="474" t="s">
        <v>389</v>
      </c>
      <c r="I22" s="589" t="s">
        <v>1030</v>
      </c>
      <c r="J22" s="590" t="s">
        <v>395</v>
      </c>
      <c r="K22" s="474" t="s">
        <v>395</v>
      </c>
      <c r="L22" s="106" t="str">
        <f t="shared" si="1"/>
        <v/>
      </c>
      <c r="M22" s="443"/>
    </row>
  </sheetData>
  <autoFilter ref="A4:M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T78"/>
  <sheetViews>
    <sheetView topLeftCell="G1" zoomScale="80" zoomScaleNormal="80" workbookViewId="0">
      <pane ySplit="4" topLeftCell="A5" activePane="bottomLeft" state="frozen"/>
      <selection activeCell="M31" sqref="M31"/>
      <selection pane="bottomLeft" activeCell="M31" sqref="M31"/>
    </sheetView>
  </sheetViews>
  <sheetFormatPr defaultRowHeight="15" x14ac:dyDescent="0.25"/>
  <cols>
    <col min="2" max="2" width="33.85546875" customWidth="1"/>
    <col min="3" max="3" width="30" customWidth="1"/>
    <col min="5" max="5" width="36" customWidth="1"/>
    <col min="6" max="6" width="25.85546875" customWidth="1"/>
    <col min="7" max="7" width="12.28515625" customWidth="1"/>
    <col min="8" max="8" width="13.28515625" customWidth="1"/>
    <col min="9" max="9" width="12.5703125" customWidth="1"/>
    <col min="10" max="10" width="27.42578125" customWidth="1"/>
    <col min="11" max="11" width="14.7109375" style="363" customWidth="1"/>
    <col min="14" max="14" width="13.85546875" customWidth="1"/>
    <col min="15" max="15" width="28.85546875" customWidth="1"/>
    <col min="16" max="16" width="12.7109375" style="360" customWidth="1"/>
    <col min="18" max="18" width="12.28515625" customWidth="1"/>
    <col min="19" max="19" width="10.85546875" customWidth="1"/>
    <col min="20" max="20" width="28.28515625" customWidth="1"/>
  </cols>
  <sheetData>
    <row r="1" spans="1:20" ht="15.75" thickBot="1" x14ac:dyDescent="0.3">
      <c r="A1" s="112" t="s">
        <v>129</v>
      </c>
      <c r="B1" s="14"/>
      <c r="C1" s="14"/>
      <c r="D1" s="14"/>
      <c r="E1" s="14"/>
      <c r="F1" s="14"/>
      <c r="G1" s="14"/>
      <c r="H1" s="14"/>
      <c r="I1" s="14"/>
      <c r="J1" s="14"/>
      <c r="K1" s="361"/>
      <c r="L1" s="14"/>
      <c r="M1" s="14"/>
      <c r="N1" s="14"/>
      <c r="O1" s="14"/>
      <c r="P1" s="14"/>
      <c r="Q1" s="14"/>
      <c r="R1" s="14"/>
      <c r="S1" s="14"/>
      <c r="T1" s="14"/>
    </row>
    <row r="2" spans="1:20" x14ac:dyDescent="0.25">
      <c r="A2" s="14"/>
      <c r="B2" s="14"/>
      <c r="C2" s="14"/>
      <c r="D2" s="14"/>
      <c r="E2" s="14"/>
      <c r="F2" s="14"/>
      <c r="G2" s="14"/>
      <c r="H2" s="14"/>
      <c r="I2" s="14"/>
      <c r="J2" s="14"/>
      <c r="K2" s="361"/>
      <c r="L2" s="14"/>
      <c r="M2" s="14"/>
      <c r="N2" s="14"/>
      <c r="O2" s="14"/>
      <c r="P2" s="14"/>
      <c r="Q2" s="14"/>
      <c r="R2" s="14"/>
      <c r="S2" s="134" t="s">
        <v>1</v>
      </c>
      <c r="T2" s="82" t="s">
        <v>2</v>
      </c>
    </row>
    <row r="3" spans="1:20" ht="15.75" thickBot="1" x14ac:dyDescent="0.3">
      <c r="A3" s="113"/>
      <c r="B3" s="113"/>
      <c r="C3" s="113"/>
      <c r="D3" s="113"/>
      <c r="E3" s="113"/>
      <c r="F3" s="113"/>
      <c r="G3" s="113"/>
      <c r="H3" s="113"/>
      <c r="I3" s="113"/>
      <c r="J3" s="113"/>
      <c r="K3" s="361"/>
      <c r="L3" s="14"/>
      <c r="M3" s="14"/>
      <c r="N3" s="14"/>
      <c r="O3" s="14"/>
      <c r="P3" s="14"/>
      <c r="Q3" s="14"/>
      <c r="R3" s="14"/>
      <c r="S3" s="9" t="s">
        <v>3</v>
      </c>
      <c r="T3" s="403">
        <v>2021</v>
      </c>
    </row>
    <row r="4" spans="1:20" ht="90.75" thickBot="1" x14ac:dyDescent="0.3">
      <c r="A4" s="119" t="s">
        <v>4</v>
      </c>
      <c r="B4" s="119" t="s">
        <v>130</v>
      </c>
      <c r="C4" s="120" t="s">
        <v>7</v>
      </c>
      <c r="D4" s="440" t="s">
        <v>131</v>
      </c>
      <c r="E4" s="440" t="s">
        <v>132</v>
      </c>
      <c r="F4" s="121" t="s">
        <v>133</v>
      </c>
      <c r="G4" s="122" t="s">
        <v>134</v>
      </c>
      <c r="H4" s="119" t="s">
        <v>135</v>
      </c>
      <c r="I4" s="119" t="s">
        <v>136</v>
      </c>
      <c r="J4" s="119" t="s">
        <v>137</v>
      </c>
      <c r="K4" s="119" t="s">
        <v>138</v>
      </c>
      <c r="L4" s="119" t="s">
        <v>139</v>
      </c>
      <c r="M4" s="119" t="s">
        <v>140</v>
      </c>
      <c r="N4" s="119" t="s">
        <v>141</v>
      </c>
      <c r="O4" s="119" t="s">
        <v>15</v>
      </c>
      <c r="P4" s="477" t="s">
        <v>142</v>
      </c>
      <c r="Q4" s="477" t="s">
        <v>143</v>
      </c>
      <c r="R4" s="477" t="s">
        <v>144</v>
      </c>
      <c r="S4" s="477" t="s">
        <v>145</v>
      </c>
      <c r="T4" s="477" t="s">
        <v>128</v>
      </c>
    </row>
    <row r="5" spans="1:20" ht="51" x14ac:dyDescent="0.25">
      <c r="A5" s="366" t="s">
        <v>305</v>
      </c>
      <c r="B5" s="126" t="s">
        <v>584</v>
      </c>
      <c r="C5" s="126" t="s">
        <v>514</v>
      </c>
      <c r="D5" s="472" t="s">
        <v>585</v>
      </c>
      <c r="E5" s="473" t="s">
        <v>586</v>
      </c>
      <c r="F5" s="140" t="s">
        <v>587</v>
      </c>
      <c r="G5" s="117" t="s">
        <v>588</v>
      </c>
      <c r="H5" s="123" t="s">
        <v>589</v>
      </c>
      <c r="I5" s="124" t="s">
        <v>389</v>
      </c>
      <c r="J5" s="364" t="s">
        <v>590</v>
      </c>
      <c r="K5" s="105">
        <v>100</v>
      </c>
      <c r="L5" s="105" t="s">
        <v>395</v>
      </c>
      <c r="M5" s="126" t="s">
        <v>481</v>
      </c>
      <c r="N5" s="125" t="s">
        <v>313</v>
      </c>
      <c r="O5" s="127"/>
      <c r="P5" s="478" t="s">
        <v>389</v>
      </c>
      <c r="Q5" s="479" t="s">
        <v>313</v>
      </c>
      <c r="R5" s="480" t="s">
        <v>313</v>
      </c>
      <c r="S5" s="481" t="s">
        <v>313</v>
      </c>
      <c r="T5" s="442"/>
    </row>
    <row r="6" spans="1:20" ht="51" x14ac:dyDescent="0.25">
      <c r="A6" s="366" t="s">
        <v>305</v>
      </c>
      <c r="B6" s="131" t="s">
        <v>584</v>
      </c>
      <c r="C6" s="131" t="s">
        <v>514</v>
      </c>
      <c r="D6" s="474" t="s">
        <v>585</v>
      </c>
      <c r="E6" s="475" t="s">
        <v>586</v>
      </c>
      <c r="F6" s="141" t="s">
        <v>587</v>
      </c>
      <c r="G6" s="118" t="s">
        <v>591</v>
      </c>
      <c r="H6" s="128" t="s">
        <v>589</v>
      </c>
      <c r="I6" s="129" t="s">
        <v>389</v>
      </c>
      <c r="J6" s="133" t="s">
        <v>592</v>
      </c>
      <c r="K6" s="43">
        <v>100</v>
      </c>
      <c r="L6" s="43" t="s">
        <v>395</v>
      </c>
      <c r="M6" s="131" t="s">
        <v>481</v>
      </c>
      <c r="N6" s="130" t="s">
        <v>313</v>
      </c>
      <c r="O6" s="107"/>
      <c r="P6" s="478" t="s">
        <v>389</v>
      </c>
      <c r="Q6" s="482" t="s">
        <v>313</v>
      </c>
      <c r="R6" s="480" t="s">
        <v>313</v>
      </c>
      <c r="S6" s="480" t="s">
        <v>313</v>
      </c>
      <c r="T6" s="443"/>
    </row>
    <row r="7" spans="1:20" ht="51" x14ac:dyDescent="0.25">
      <c r="A7" s="366" t="s">
        <v>305</v>
      </c>
      <c r="B7" s="131" t="s">
        <v>584</v>
      </c>
      <c r="C7" s="131" t="s">
        <v>514</v>
      </c>
      <c r="D7" s="474" t="s">
        <v>585</v>
      </c>
      <c r="E7" s="475" t="s">
        <v>586</v>
      </c>
      <c r="F7" s="141" t="s">
        <v>587</v>
      </c>
      <c r="G7" s="118" t="s">
        <v>593</v>
      </c>
      <c r="H7" s="128" t="s">
        <v>589</v>
      </c>
      <c r="I7" s="129" t="s">
        <v>389</v>
      </c>
      <c r="J7" s="133" t="s">
        <v>592</v>
      </c>
      <c r="K7" s="43">
        <v>100</v>
      </c>
      <c r="L7" s="43" t="s">
        <v>395</v>
      </c>
      <c r="M7" s="131" t="s">
        <v>481</v>
      </c>
      <c r="N7" s="130" t="s">
        <v>313</v>
      </c>
      <c r="O7" s="107"/>
      <c r="P7" s="478" t="s">
        <v>389</v>
      </c>
      <c r="Q7" s="482" t="s">
        <v>313</v>
      </c>
      <c r="R7" s="480" t="s">
        <v>313</v>
      </c>
      <c r="S7" s="480" t="s">
        <v>313</v>
      </c>
      <c r="T7" s="443"/>
    </row>
    <row r="8" spans="1:20" ht="51" x14ac:dyDescent="0.25">
      <c r="A8" s="366" t="s">
        <v>305</v>
      </c>
      <c r="B8" s="131" t="s">
        <v>584</v>
      </c>
      <c r="C8" s="131" t="s">
        <v>514</v>
      </c>
      <c r="D8" s="474" t="s">
        <v>585</v>
      </c>
      <c r="E8" s="475" t="s">
        <v>586</v>
      </c>
      <c r="F8" s="367" t="s">
        <v>587</v>
      </c>
      <c r="G8" s="132" t="s">
        <v>594</v>
      </c>
      <c r="H8" s="128" t="s">
        <v>589</v>
      </c>
      <c r="I8" s="129" t="s">
        <v>389</v>
      </c>
      <c r="J8" s="133" t="s">
        <v>592</v>
      </c>
      <c r="K8" s="43">
        <v>100</v>
      </c>
      <c r="L8" s="43" t="s">
        <v>395</v>
      </c>
      <c r="M8" s="131" t="s">
        <v>481</v>
      </c>
      <c r="N8" s="130" t="s">
        <v>313</v>
      </c>
      <c r="O8" s="107"/>
      <c r="P8" s="478" t="s">
        <v>389</v>
      </c>
      <c r="Q8" s="482" t="s">
        <v>313</v>
      </c>
      <c r="R8" s="480" t="s">
        <v>313</v>
      </c>
      <c r="S8" s="480" t="s">
        <v>313</v>
      </c>
      <c r="T8" s="443"/>
    </row>
    <row r="9" spans="1:20" ht="51" x14ac:dyDescent="0.25">
      <c r="A9" s="366" t="s">
        <v>305</v>
      </c>
      <c r="B9" s="131" t="s">
        <v>584</v>
      </c>
      <c r="C9" s="131" t="s">
        <v>514</v>
      </c>
      <c r="D9" s="474" t="s">
        <v>595</v>
      </c>
      <c r="E9" s="475" t="s">
        <v>596</v>
      </c>
      <c r="F9" s="367" t="s">
        <v>587</v>
      </c>
      <c r="G9" s="132" t="s">
        <v>588</v>
      </c>
      <c r="H9" s="128" t="s">
        <v>589</v>
      </c>
      <c r="I9" s="129" t="s">
        <v>389</v>
      </c>
      <c r="J9" s="133" t="s">
        <v>597</v>
      </c>
      <c r="K9" s="43">
        <v>100</v>
      </c>
      <c r="L9" s="43" t="s">
        <v>395</v>
      </c>
      <c r="M9" s="131" t="s">
        <v>481</v>
      </c>
      <c r="N9" s="130" t="s">
        <v>313</v>
      </c>
      <c r="O9" s="107"/>
      <c r="P9" s="478" t="s">
        <v>389</v>
      </c>
      <c r="Q9" s="482" t="s">
        <v>313</v>
      </c>
      <c r="R9" s="480" t="s">
        <v>313</v>
      </c>
      <c r="S9" s="480" t="s">
        <v>313</v>
      </c>
      <c r="T9" s="443"/>
    </row>
    <row r="10" spans="1:20" ht="51" x14ac:dyDescent="0.25">
      <c r="A10" s="366" t="s">
        <v>305</v>
      </c>
      <c r="B10" s="131" t="s">
        <v>584</v>
      </c>
      <c r="C10" s="131" t="s">
        <v>514</v>
      </c>
      <c r="D10" s="474" t="s">
        <v>595</v>
      </c>
      <c r="E10" s="476" t="s">
        <v>596</v>
      </c>
      <c r="F10" s="367" t="s">
        <v>587</v>
      </c>
      <c r="G10" s="132" t="s">
        <v>591</v>
      </c>
      <c r="H10" s="128" t="s">
        <v>589</v>
      </c>
      <c r="I10" s="129" t="s">
        <v>389</v>
      </c>
      <c r="J10" s="133" t="s">
        <v>597</v>
      </c>
      <c r="K10" s="365">
        <v>100</v>
      </c>
      <c r="L10" s="365" t="s">
        <v>395</v>
      </c>
      <c r="M10" s="365" t="s">
        <v>481</v>
      </c>
      <c r="N10" s="362" t="s">
        <v>313</v>
      </c>
      <c r="O10" s="133"/>
      <c r="P10" s="478" t="s">
        <v>389</v>
      </c>
      <c r="Q10" s="483" t="s">
        <v>313</v>
      </c>
      <c r="R10" s="480" t="s">
        <v>313</v>
      </c>
      <c r="S10" s="480" t="s">
        <v>313</v>
      </c>
      <c r="T10" s="484"/>
    </row>
    <row r="11" spans="1:20" ht="51" x14ac:dyDescent="0.25">
      <c r="A11" s="366" t="s">
        <v>305</v>
      </c>
      <c r="B11" s="131" t="s">
        <v>584</v>
      </c>
      <c r="C11" s="131" t="s">
        <v>514</v>
      </c>
      <c r="D11" s="474" t="s">
        <v>595</v>
      </c>
      <c r="E11" s="476" t="s">
        <v>596</v>
      </c>
      <c r="F11" s="367" t="s">
        <v>587</v>
      </c>
      <c r="G11" s="132" t="s">
        <v>593</v>
      </c>
      <c r="H11" s="128" t="s">
        <v>589</v>
      </c>
      <c r="I11" s="129" t="s">
        <v>389</v>
      </c>
      <c r="J11" s="133" t="s">
        <v>597</v>
      </c>
      <c r="K11" s="365">
        <v>100</v>
      </c>
      <c r="L11" s="365" t="s">
        <v>395</v>
      </c>
      <c r="M11" s="365" t="s">
        <v>481</v>
      </c>
      <c r="N11" s="362" t="s">
        <v>313</v>
      </c>
      <c r="O11" s="133"/>
      <c r="P11" s="478" t="s">
        <v>389</v>
      </c>
      <c r="Q11" s="483" t="s">
        <v>313</v>
      </c>
      <c r="R11" s="480" t="s">
        <v>313</v>
      </c>
      <c r="S11" s="480" t="s">
        <v>313</v>
      </c>
      <c r="T11" s="484"/>
    </row>
    <row r="12" spans="1:20" ht="51" x14ac:dyDescent="0.25">
      <c r="A12" s="366" t="s">
        <v>305</v>
      </c>
      <c r="B12" s="131" t="s">
        <v>584</v>
      </c>
      <c r="C12" s="131" t="s">
        <v>514</v>
      </c>
      <c r="D12" s="474" t="s">
        <v>595</v>
      </c>
      <c r="E12" s="476" t="s">
        <v>596</v>
      </c>
      <c r="F12" s="367" t="s">
        <v>587</v>
      </c>
      <c r="G12" s="132" t="s">
        <v>594</v>
      </c>
      <c r="H12" s="128" t="s">
        <v>589</v>
      </c>
      <c r="I12" s="129" t="s">
        <v>389</v>
      </c>
      <c r="J12" s="133" t="s">
        <v>597</v>
      </c>
      <c r="K12" s="365">
        <v>100</v>
      </c>
      <c r="L12" s="365" t="s">
        <v>395</v>
      </c>
      <c r="M12" s="365" t="s">
        <v>481</v>
      </c>
      <c r="N12" s="362" t="s">
        <v>313</v>
      </c>
      <c r="O12" s="133"/>
      <c r="P12" s="478" t="s">
        <v>389</v>
      </c>
      <c r="Q12" s="483" t="s">
        <v>313</v>
      </c>
      <c r="R12" s="480" t="s">
        <v>313</v>
      </c>
      <c r="S12" s="480" t="s">
        <v>313</v>
      </c>
      <c r="T12" s="484"/>
    </row>
    <row r="13" spans="1:20" ht="51" x14ac:dyDescent="0.25">
      <c r="A13" s="366" t="s">
        <v>305</v>
      </c>
      <c r="B13" s="131" t="s">
        <v>584</v>
      </c>
      <c r="C13" s="131" t="s">
        <v>514</v>
      </c>
      <c r="D13" s="474" t="s">
        <v>423</v>
      </c>
      <c r="E13" s="476" t="s">
        <v>598</v>
      </c>
      <c r="F13" s="367" t="s">
        <v>587</v>
      </c>
      <c r="G13" s="132" t="s">
        <v>588</v>
      </c>
      <c r="H13" s="128" t="s">
        <v>589</v>
      </c>
      <c r="I13" s="129" t="s">
        <v>389</v>
      </c>
      <c r="J13" s="133" t="s">
        <v>599</v>
      </c>
      <c r="K13" s="365">
        <v>100</v>
      </c>
      <c r="L13" s="365" t="s">
        <v>395</v>
      </c>
      <c r="M13" s="365" t="s">
        <v>481</v>
      </c>
      <c r="N13" s="362" t="s">
        <v>313</v>
      </c>
      <c r="O13" s="133"/>
      <c r="P13" s="478" t="s">
        <v>389</v>
      </c>
      <c r="Q13" s="483" t="s">
        <v>313</v>
      </c>
      <c r="R13" s="480" t="s">
        <v>313</v>
      </c>
      <c r="S13" s="480" t="s">
        <v>313</v>
      </c>
      <c r="T13" s="484"/>
    </row>
    <row r="14" spans="1:20" ht="51" x14ac:dyDescent="0.25">
      <c r="A14" s="366" t="s">
        <v>305</v>
      </c>
      <c r="B14" s="131" t="s">
        <v>584</v>
      </c>
      <c r="C14" s="131" t="s">
        <v>514</v>
      </c>
      <c r="D14" s="474" t="s">
        <v>423</v>
      </c>
      <c r="E14" s="476" t="s">
        <v>598</v>
      </c>
      <c r="F14" s="367" t="s">
        <v>587</v>
      </c>
      <c r="G14" s="132" t="s">
        <v>591</v>
      </c>
      <c r="H14" s="128" t="s">
        <v>589</v>
      </c>
      <c r="I14" s="129" t="s">
        <v>389</v>
      </c>
      <c r="J14" s="133" t="s">
        <v>600</v>
      </c>
      <c r="K14" s="365">
        <v>100</v>
      </c>
      <c r="L14" s="365" t="s">
        <v>395</v>
      </c>
      <c r="M14" s="365" t="s">
        <v>481</v>
      </c>
      <c r="N14" s="362" t="s">
        <v>313</v>
      </c>
      <c r="O14" s="133"/>
      <c r="P14" s="478" t="s">
        <v>389</v>
      </c>
      <c r="Q14" s="483" t="s">
        <v>313</v>
      </c>
      <c r="R14" s="480" t="s">
        <v>313</v>
      </c>
      <c r="S14" s="480" t="s">
        <v>313</v>
      </c>
      <c r="T14" s="484"/>
    </row>
    <row r="15" spans="1:20" ht="51" x14ac:dyDescent="0.25">
      <c r="A15" s="366" t="s">
        <v>305</v>
      </c>
      <c r="B15" s="131" t="s">
        <v>584</v>
      </c>
      <c r="C15" s="131" t="s">
        <v>514</v>
      </c>
      <c r="D15" s="474" t="s">
        <v>423</v>
      </c>
      <c r="E15" s="476" t="s">
        <v>598</v>
      </c>
      <c r="F15" s="367" t="s">
        <v>587</v>
      </c>
      <c r="G15" s="132" t="s">
        <v>593</v>
      </c>
      <c r="H15" s="128" t="s">
        <v>589</v>
      </c>
      <c r="I15" s="129" t="s">
        <v>389</v>
      </c>
      <c r="J15" s="133" t="s">
        <v>600</v>
      </c>
      <c r="K15" s="365">
        <v>100</v>
      </c>
      <c r="L15" s="365" t="s">
        <v>395</v>
      </c>
      <c r="M15" s="365" t="s">
        <v>481</v>
      </c>
      <c r="N15" s="362" t="s">
        <v>313</v>
      </c>
      <c r="O15" s="133"/>
      <c r="P15" s="478" t="s">
        <v>389</v>
      </c>
      <c r="Q15" s="483" t="s">
        <v>313</v>
      </c>
      <c r="R15" s="480" t="s">
        <v>313</v>
      </c>
      <c r="S15" s="480" t="s">
        <v>313</v>
      </c>
      <c r="T15" s="484"/>
    </row>
    <row r="16" spans="1:20" ht="51" x14ac:dyDescent="0.25">
      <c r="A16" s="366" t="s">
        <v>305</v>
      </c>
      <c r="B16" s="131" t="s">
        <v>584</v>
      </c>
      <c r="C16" s="131" t="s">
        <v>514</v>
      </c>
      <c r="D16" s="474" t="s">
        <v>423</v>
      </c>
      <c r="E16" s="476" t="s">
        <v>598</v>
      </c>
      <c r="F16" s="367" t="s">
        <v>587</v>
      </c>
      <c r="G16" s="132" t="s">
        <v>594</v>
      </c>
      <c r="H16" s="128" t="s">
        <v>589</v>
      </c>
      <c r="I16" s="129" t="s">
        <v>389</v>
      </c>
      <c r="J16" s="133" t="s">
        <v>600</v>
      </c>
      <c r="K16" s="365">
        <v>100</v>
      </c>
      <c r="L16" s="365" t="s">
        <v>395</v>
      </c>
      <c r="M16" s="365" t="s">
        <v>481</v>
      </c>
      <c r="N16" s="362" t="s">
        <v>313</v>
      </c>
      <c r="O16" s="133"/>
      <c r="P16" s="478" t="s">
        <v>389</v>
      </c>
      <c r="Q16" s="483" t="s">
        <v>313</v>
      </c>
      <c r="R16" s="480" t="s">
        <v>313</v>
      </c>
      <c r="S16" s="480" t="s">
        <v>313</v>
      </c>
      <c r="T16" s="484"/>
    </row>
    <row r="17" spans="1:20" ht="51" x14ac:dyDescent="0.25">
      <c r="A17" s="366" t="s">
        <v>305</v>
      </c>
      <c r="B17" s="131" t="s">
        <v>584</v>
      </c>
      <c r="C17" s="131" t="s">
        <v>514</v>
      </c>
      <c r="D17" s="474" t="s">
        <v>585</v>
      </c>
      <c r="E17" s="476" t="s">
        <v>586</v>
      </c>
      <c r="F17" s="367" t="s">
        <v>601</v>
      </c>
      <c r="G17" s="132" t="s">
        <v>591</v>
      </c>
      <c r="H17" s="128" t="s">
        <v>589</v>
      </c>
      <c r="I17" s="129" t="s">
        <v>389</v>
      </c>
      <c r="J17" s="133" t="s">
        <v>592</v>
      </c>
      <c r="K17" s="365">
        <v>100</v>
      </c>
      <c r="L17" s="365" t="s">
        <v>395</v>
      </c>
      <c r="M17" s="365" t="s">
        <v>481</v>
      </c>
      <c r="N17" s="362" t="s">
        <v>313</v>
      </c>
      <c r="O17" s="133"/>
      <c r="P17" s="478" t="s">
        <v>389</v>
      </c>
      <c r="Q17" s="483" t="s">
        <v>313</v>
      </c>
      <c r="R17" s="480" t="s">
        <v>313</v>
      </c>
      <c r="S17" s="480" t="s">
        <v>313</v>
      </c>
      <c r="T17" s="484"/>
    </row>
    <row r="18" spans="1:20" ht="51" x14ac:dyDescent="0.25">
      <c r="A18" s="366" t="s">
        <v>305</v>
      </c>
      <c r="B18" s="131" t="s">
        <v>584</v>
      </c>
      <c r="C18" s="131" t="s">
        <v>514</v>
      </c>
      <c r="D18" s="474" t="s">
        <v>585</v>
      </c>
      <c r="E18" s="476" t="s">
        <v>586</v>
      </c>
      <c r="F18" s="367" t="s">
        <v>601</v>
      </c>
      <c r="G18" s="132" t="s">
        <v>593</v>
      </c>
      <c r="H18" s="128" t="s">
        <v>589</v>
      </c>
      <c r="I18" s="129" t="s">
        <v>389</v>
      </c>
      <c r="J18" s="133" t="s">
        <v>592</v>
      </c>
      <c r="K18" s="365">
        <v>100</v>
      </c>
      <c r="L18" s="365" t="s">
        <v>395</v>
      </c>
      <c r="M18" s="365" t="s">
        <v>481</v>
      </c>
      <c r="N18" s="362" t="s">
        <v>313</v>
      </c>
      <c r="O18" s="133"/>
      <c r="P18" s="478" t="s">
        <v>389</v>
      </c>
      <c r="Q18" s="483" t="s">
        <v>313</v>
      </c>
      <c r="R18" s="480" t="s">
        <v>313</v>
      </c>
      <c r="S18" s="480" t="s">
        <v>313</v>
      </c>
      <c r="T18" s="484"/>
    </row>
    <row r="19" spans="1:20" ht="51" x14ac:dyDescent="0.25">
      <c r="A19" s="366" t="s">
        <v>305</v>
      </c>
      <c r="B19" s="131" t="s">
        <v>584</v>
      </c>
      <c r="C19" s="131" t="s">
        <v>514</v>
      </c>
      <c r="D19" s="474" t="s">
        <v>585</v>
      </c>
      <c r="E19" s="476" t="s">
        <v>586</v>
      </c>
      <c r="F19" s="367" t="s">
        <v>601</v>
      </c>
      <c r="G19" s="132" t="s">
        <v>594</v>
      </c>
      <c r="H19" s="128" t="s">
        <v>589</v>
      </c>
      <c r="I19" s="129" t="s">
        <v>389</v>
      </c>
      <c r="J19" s="133" t="s">
        <v>592</v>
      </c>
      <c r="K19" s="365">
        <v>100</v>
      </c>
      <c r="L19" s="365" t="s">
        <v>395</v>
      </c>
      <c r="M19" s="365" t="s">
        <v>481</v>
      </c>
      <c r="N19" s="362" t="s">
        <v>313</v>
      </c>
      <c r="O19" s="133"/>
      <c r="P19" s="478" t="s">
        <v>389</v>
      </c>
      <c r="Q19" s="483" t="s">
        <v>313</v>
      </c>
      <c r="R19" s="480" t="s">
        <v>313</v>
      </c>
      <c r="S19" s="480" t="s">
        <v>313</v>
      </c>
      <c r="T19" s="484"/>
    </row>
    <row r="20" spans="1:20" ht="51" x14ac:dyDescent="0.25">
      <c r="A20" s="366" t="s">
        <v>305</v>
      </c>
      <c r="B20" s="131" t="s">
        <v>584</v>
      </c>
      <c r="C20" s="131" t="s">
        <v>514</v>
      </c>
      <c r="D20" s="474" t="s">
        <v>595</v>
      </c>
      <c r="E20" s="476" t="s">
        <v>596</v>
      </c>
      <c r="F20" s="367" t="s">
        <v>601</v>
      </c>
      <c r="G20" s="132" t="s">
        <v>591</v>
      </c>
      <c r="H20" s="128" t="s">
        <v>589</v>
      </c>
      <c r="I20" s="129" t="s">
        <v>389</v>
      </c>
      <c r="J20" s="133" t="s">
        <v>597</v>
      </c>
      <c r="K20" s="365">
        <v>100</v>
      </c>
      <c r="L20" s="365" t="s">
        <v>395</v>
      </c>
      <c r="M20" s="365" t="s">
        <v>481</v>
      </c>
      <c r="N20" s="362" t="s">
        <v>313</v>
      </c>
      <c r="O20" s="133"/>
      <c r="P20" s="478" t="s">
        <v>389</v>
      </c>
      <c r="Q20" s="483" t="s">
        <v>313</v>
      </c>
      <c r="R20" s="480" t="s">
        <v>313</v>
      </c>
      <c r="S20" s="480" t="s">
        <v>313</v>
      </c>
      <c r="T20" s="484"/>
    </row>
    <row r="21" spans="1:20" ht="51" x14ac:dyDescent="0.25">
      <c r="A21" s="366" t="s">
        <v>305</v>
      </c>
      <c r="B21" s="131" t="s">
        <v>584</v>
      </c>
      <c r="C21" s="131" t="s">
        <v>514</v>
      </c>
      <c r="D21" s="474" t="s">
        <v>595</v>
      </c>
      <c r="E21" s="476" t="s">
        <v>596</v>
      </c>
      <c r="F21" s="367" t="s">
        <v>601</v>
      </c>
      <c r="G21" s="132" t="s">
        <v>593</v>
      </c>
      <c r="H21" s="128" t="s">
        <v>589</v>
      </c>
      <c r="I21" s="129" t="s">
        <v>389</v>
      </c>
      <c r="J21" s="133" t="s">
        <v>597</v>
      </c>
      <c r="K21" s="365">
        <v>100</v>
      </c>
      <c r="L21" s="365" t="s">
        <v>395</v>
      </c>
      <c r="M21" s="365" t="s">
        <v>481</v>
      </c>
      <c r="N21" s="362" t="s">
        <v>313</v>
      </c>
      <c r="O21" s="133"/>
      <c r="P21" s="478" t="s">
        <v>389</v>
      </c>
      <c r="Q21" s="483" t="s">
        <v>313</v>
      </c>
      <c r="R21" s="480" t="s">
        <v>313</v>
      </c>
      <c r="S21" s="480" t="s">
        <v>313</v>
      </c>
      <c r="T21" s="484"/>
    </row>
    <row r="22" spans="1:20" ht="51" x14ac:dyDescent="0.25">
      <c r="A22" s="366" t="s">
        <v>305</v>
      </c>
      <c r="B22" s="131" t="s">
        <v>584</v>
      </c>
      <c r="C22" s="131" t="s">
        <v>514</v>
      </c>
      <c r="D22" s="474" t="s">
        <v>595</v>
      </c>
      <c r="E22" s="476" t="s">
        <v>596</v>
      </c>
      <c r="F22" s="367" t="s">
        <v>601</v>
      </c>
      <c r="G22" s="132" t="s">
        <v>594</v>
      </c>
      <c r="H22" s="128" t="s">
        <v>589</v>
      </c>
      <c r="I22" s="129" t="s">
        <v>389</v>
      </c>
      <c r="J22" s="133" t="s">
        <v>597</v>
      </c>
      <c r="K22" s="365">
        <v>100</v>
      </c>
      <c r="L22" s="365" t="s">
        <v>395</v>
      </c>
      <c r="M22" s="365" t="s">
        <v>481</v>
      </c>
      <c r="N22" s="362" t="s">
        <v>313</v>
      </c>
      <c r="O22" s="133"/>
      <c r="P22" s="478" t="s">
        <v>389</v>
      </c>
      <c r="Q22" s="483" t="s">
        <v>313</v>
      </c>
      <c r="R22" s="480" t="s">
        <v>313</v>
      </c>
      <c r="S22" s="480" t="s">
        <v>313</v>
      </c>
      <c r="T22" s="484"/>
    </row>
    <row r="23" spans="1:20" ht="51" x14ac:dyDescent="0.25">
      <c r="A23" s="366" t="s">
        <v>305</v>
      </c>
      <c r="B23" s="131" t="s">
        <v>584</v>
      </c>
      <c r="C23" s="131" t="s">
        <v>514</v>
      </c>
      <c r="D23" s="474" t="s">
        <v>423</v>
      </c>
      <c r="E23" s="476" t="s">
        <v>598</v>
      </c>
      <c r="F23" s="367" t="s">
        <v>601</v>
      </c>
      <c r="G23" s="132" t="s">
        <v>591</v>
      </c>
      <c r="H23" s="128" t="s">
        <v>589</v>
      </c>
      <c r="I23" s="129" t="s">
        <v>389</v>
      </c>
      <c r="J23" s="133" t="s">
        <v>600</v>
      </c>
      <c r="K23" s="365">
        <v>100</v>
      </c>
      <c r="L23" s="365" t="s">
        <v>395</v>
      </c>
      <c r="M23" s="365" t="s">
        <v>481</v>
      </c>
      <c r="N23" s="362" t="s">
        <v>313</v>
      </c>
      <c r="O23" s="133"/>
      <c r="P23" s="478" t="s">
        <v>389</v>
      </c>
      <c r="Q23" s="483" t="s">
        <v>313</v>
      </c>
      <c r="R23" s="480" t="s">
        <v>313</v>
      </c>
      <c r="S23" s="480" t="s">
        <v>313</v>
      </c>
      <c r="T23" s="484"/>
    </row>
    <row r="24" spans="1:20" ht="51" x14ac:dyDescent="0.25">
      <c r="A24" s="366" t="s">
        <v>305</v>
      </c>
      <c r="B24" s="131" t="s">
        <v>584</v>
      </c>
      <c r="C24" s="131" t="s">
        <v>514</v>
      </c>
      <c r="D24" s="474" t="s">
        <v>423</v>
      </c>
      <c r="E24" s="476" t="s">
        <v>598</v>
      </c>
      <c r="F24" s="367" t="s">
        <v>601</v>
      </c>
      <c r="G24" s="132" t="s">
        <v>593</v>
      </c>
      <c r="H24" s="128" t="s">
        <v>589</v>
      </c>
      <c r="I24" s="129" t="s">
        <v>389</v>
      </c>
      <c r="J24" s="133" t="s">
        <v>600</v>
      </c>
      <c r="K24" s="365">
        <v>100</v>
      </c>
      <c r="L24" s="365" t="s">
        <v>395</v>
      </c>
      <c r="M24" s="365" t="s">
        <v>481</v>
      </c>
      <c r="N24" s="362" t="s">
        <v>313</v>
      </c>
      <c r="O24" s="133"/>
      <c r="P24" s="478" t="s">
        <v>389</v>
      </c>
      <c r="Q24" s="483" t="s">
        <v>313</v>
      </c>
      <c r="R24" s="480" t="s">
        <v>313</v>
      </c>
      <c r="S24" s="480" t="s">
        <v>313</v>
      </c>
      <c r="T24" s="484"/>
    </row>
    <row r="25" spans="1:20" ht="51" x14ac:dyDescent="0.25">
      <c r="A25" s="366" t="s">
        <v>305</v>
      </c>
      <c r="B25" s="131" t="s">
        <v>584</v>
      </c>
      <c r="C25" s="131" t="s">
        <v>514</v>
      </c>
      <c r="D25" s="474" t="s">
        <v>423</v>
      </c>
      <c r="E25" s="476" t="s">
        <v>598</v>
      </c>
      <c r="F25" s="367" t="s">
        <v>601</v>
      </c>
      <c r="G25" s="132" t="s">
        <v>594</v>
      </c>
      <c r="H25" s="128" t="s">
        <v>589</v>
      </c>
      <c r="I25" s="129" t="s">
        <v>389</v>
      </c>
      <c r="J25" s="133" t="s">
        <v>600</v>
      </c>
      <c r="K25" s="365">
        <v>100</v>
      </c>
      <c r="L25" s="365" t="s">
        <v>395</v>
      </c>
      <c r="M25" s="365" t="s">
        <v>481</v>
      </c>
      <c r="N25" s="362" t="s">
        <v>313</v>
      </c>
      <c r="O25" s="133"/>
      <c r="P25" s="478" t="s">
        <v>389</v>
      </c>
      <c r="Q25" s="483" t="s">
        <v>313</v>
      </c>
      <c r="R25" s="480" t="s">
        <v>313</v>
      </c>
      <c r="S25" s="480" t="s">
        <v>313</v>
      </c>
      <c r="T25" s="484"/>
    </row>
    <row r="26" spans="1:20" ht="51" x14ac:dyDescent="0.25">
      <c r="A26" s="366" t="s">
        <v>305</v>
      </c>
      <c r="B26" s="131" t="s">
        <v>584</v>
      </c>
      <c r="C26" s="131" t="s">
        <v>514</v>
      </c>
      <c r="D26" s="474" t="s">
        <v>585</v>
      </c>
      <c r="E26" s="476" t="s">
        <v>602</v>
      </c>
      <c r="F26" s="367" t="s">
        <v>603</v>
      </c>
      <c r="G26" s="132" t="s">
        <v>604</v>
      </c>
      <c r="H26" s="128" t="s">
        <v>589</v>
      </c>
      <c r="I26" s="129" t="s">
        <v>389</v>
      </c>
      <c r="J26" s="133" t="s">
        <v>605</v>
      </c>
      <c r="K26" s="365">
        <v>100</v>
      </c>
      <c r="L26" s="365" t="s">
        <v>395</v>
      </c>
      <c r="M26" s="365" t="s">
        <v>481</v>
      </c>
      <c r="N26" s="362" t="s">
        <v>313</v>
      </c>
      <c r="O26" s="133" t="s">
        <v>606</v>
      </c>
      <c r="P26" s="478" t="s">
        <v>389</v>
      </c>
      <c r="Q26" s="483" t="s">
        <v>313</v>
      </c>
      <c r="R26" s="480" t="s">
        <v>313</v>
      </c>
      <c r="S26" s="480" t="s">
        <v>313</v>
      </c>
      <c r="T26" s="484"/>
    </row>
    <row r="27" spans="1:20" ht="51" x14ac:dyDescent="0.25">
      <c r="A27" s="366" t="s">
        <v>305</v>
      </c>
      <c r="B27" s="131" t="s">
        <v>584</v>
      </c>
      <c r="C27" s="131" t="s">
        <v>514</v>
      </c>
      <c r="D27" s="474" t="s">
        <v>585</v>
      </c>
      <c r="E27" s="476" t="s">
        <v>607</v>
      </c>
      <c r="F27" s="367" t="s">
        <v>603</v>
      </c>
      <c r="G27" s="132" t="s">
        <v>588</v>
      </c>
      <c r="H27" s="128" t="s">
        <v>589</v>
      </c>
      <c r="I27" s="129" t="s">
        <v>389</v>
      </c>
      <c r="J27" s="133" t="s">
        <v>590</v>
      </c>
      <c r="K27" s="365">
        <v>100</v>
      </c>
      <c r="L27" s="365" t="s">
        <v>395</v>
      </c>
      <c r="M27" s="365" t="s">
        <v>481</v>
      </c>
      <c r="N27" s="362" t="s">
        <v>313</v>
      </c>
      <c r="O27" s="133"/>
      <c r="P27" s="478" t="s">
        <v>389</v>
      </c>
      <c r="Q27" s="483" t="s">
        <v>313</v>
      </c>
      <c r="R27" s="480" t="s">
        <v>313</v>
      </c>
      <c r="S27" s="480" t="s">
        <v>313</v>
      </c>
      <c r="T27" s="484"/>
    </row>
    <row r="28" spans="1:20" ht="51" x14ac:dyDescent="0.25">
      <c r="A28" s="366" t="s">
        <v>305</v>
      </c>
      <c r="B28" s="131" t="s">
        <v>584</v>
      </c>
      <c r="C28" s="131" t="s">
        <v>514</v>
      </c>
      <c r="D28" s="474" t="s">
        <v>585</v>
      </c>
      <c r="E28" s="476" t="s">
        <v>607</v>
      </c>
      <c r="F28" s="367" t="s">
        <v>603</v>
      </c>
      <c r="G28" s="132" t="s">
        <v>591</v>
      </c>
      <c r="H28" s="128" t="s">
        <v>589</v>
      </c>
      <c r="I28" s="129" t="s">
        <v>389</v>
      </c>
      <c r="J28" s="133" t="s">
        <v>592</v>
      </c>
      <c r="K28" s="365">
        <v>100</v>
      </c>
      <c r="L28" s="365" t="s">
        <v>395</v>
      </c>
      <c r="M28" s="365" t="s">
        <v>481</v>
      </c>
      <c r="N28" s="362" t="s">
        <v>313</v>
      </c>
      <c r="O28" s="133"/>
      <c r="P28" s="478" t="s">
        <v>389</v>
      </c>
      <c r="Q28" s="483" t="s">
        <v>313</v>
      </c>
      <c r="R28" s="480" t="s">
        <v>313</v>
      </c>
      <c r="S28" s="480" t="s">
        <v>313</v>
      </c>
      <c r="T28" s="484"/>
    </row>
    <row r="29" spans="1:20" ht="51" x14ac:dyDescent="0.25">
      <c r="A29" s="366" t="s">
        <v>305</v>
      </c>
      <c r="B29" s="131" t="s">
        <v>584</v>
      </c>
      <c r="C29" s="131" t="s">
        <v>514</v>
      </c>
      <c r="D29" s="474" t="s">
        <v>595</v>
      </c>
      <c r="E29" s="476" t="s">
        <v>596</v>
      </c>
      <c r="F29" s="367" t="s">
        <v>603</v>
      </c>
      <c r="G29" s="132" t="s">
        <v>604</v>
      </c>
      <c r="H29" s="128" t="s">
        <v>589</v>
      </c>
      <c r="I29" s="129" t="s">
        <v>389</v>
      </c>
      <c r="J29" s="133" t="s">
        <v>608</v>
      </c>
      <c r="K29" s="365">
        <v>100</v>
      </c>
      <c r="L29" s="365" t="s">
        <v>395</v>
      </c>
      <c r="M29" s="365" t="s">
        <v>481</v>
      </c>
      <c r="N29" s="362" t="s">
        <v>313</v>
      </c>
      <c r="O29" s="133" t="s">
        <v>606</v>
      </c>
      <c r="P29" s="478" t="s">
        <v>389</v>
      </c>
      <c r="Q29" s="483" t="s">
        <v>313</v>
      </c>
      <c r="R29" s="480" t="s">
        <v>313</v>
      </c>
      <c r="S29" s="480" t="s">
        <v>313</v>
      </c>
      <c r="T29" s="484"/>
    </row>
    <row r="30" spans="1:20" ht="51" x14ac:dyDescent="0.25">
      <c r="A30" s="366" t="s">
        <v>305</v>
      </c>
      <c r="B30" s="131" t="s">
        <v>584</v>
      </c>
      <c r="C30" s="131" t="s">
        <v>514</v>
      </c>
      <c r="D30" s="474" t="s">
        <v>595</v>
      </c>
      <c r="E30" s="476" t="s">
        <v>596</v>
      </c>
      <c r="F30" s="367" t="s">
        <v>603</v>
      </c>
      <c r="G30" s="132" t="s">
        <v>588</v>
      </c>
      <c r="H30" s="128" t="s">
        <v>589</v>
      </c>
      <c r="I30" s="129" t="s">
        <v>389</v>
      </c>
      <c r="J30" s="133" t="s">
        <v>597</v>
      </c>
      <c r="K30" s="365">
        <v>100</v>
      </c>
      <c r="L30" s="365" t="s">
        <v>395</v>
      </c>
      <c r="M30" s="365" t="s">
        <v>481</v>
      </c>
      <c r="N30" s="362" t="s">
        <v>313</v>
      </c>
      <c r="O30" s="133"/>
      <c r="P30" s="478" t="s">
        <v>389</v>
      </c>
      <c r="Q30" s="483" t="s">
        <v>313</v>
      </c>
      <c r="R30" s="480" t="s">
        <v>313</v>
      </c>
      <c r="S30" s="480" t="s">
        <v>313</v>
      </c>
      <c r="T30" s="484"/>
    </row>
    <row r="31" spans="1:20" ht="51" x14ac:dyDescent="0.25">
      <c r="A31" s="366" t="s">
        <v>305</v>
      </c>
      <c r="B31" s="131" t="s">
        <v>584</v>
      </c>
      <c r="C31" s="131" t="s">
        <v>514</v>
      </c>
      <c r="D31" s="474" t="s">
        <v>595</v>
      </c>
      <c r="E31" s="476" t="s">
        <v>596</v>
      </c>
      <c r="F31" s="367" t="s">
        <v>603</v>
      </c>
      <c r="G31" s="132" t="s">
        <v>591</v>
      </c>
      <c r="H31" s="128" t="s">
        <v>589</v>
      </c>
      <c r="I31" s="129" t="s">
        <v>389</v>
      </c>
      <c r="J31" s="133" t="s">
        <v>597</v>
      </c>
      <c r="K31" s="365">
        <v>100</v>
      </c>
      <c r="L31" s="365" t="s">
        <v>395</v>
      </c>
      <c r="M31" s="365" t="s">
        <v>481</v>
      </c>
      <c r="N31" s="362" t="s">
        <v>313</v>
      </c>
      <c r="O31" s="133"/>
      <c r="P31" s="478" t="s">
        <v>389</v>
      </c>
      <c r="Q31" s="483" t="s">
        <v>313</v>
      </c>
      <c r="R31" s="480" t="s">
        <v>313</v>
      </c>
      <c r="S31" s="480" t="s">
        <v>313</v>
      </c>
      <c r="T31" s="484"/>
    </row>
    <row r="32" spans="1:20" ht="51" x14ac:dyDescent="0.25">
      <c r="A32" s="366" t="s">
        <v>305</v>
      </c>
      <c r="B32" s="131" t="s">
        <v>584</v>
      </c>
      <c r="C32" s="131" t="s">
        <v>514</v>
      </c>
      <c r="D32" s="474" t="s">
        <v>423</v>
      </c>
      <c r="E32" s="476" t="s">
        <v>598</v>
      </c>
      <c r="F32" s="367" t="s">
        <v>603</v>
      </c>
      <c r="G32" s="132" t="s">
        <v>604</v>
      </c>
      <c r="H32" s="128" t="s">
        <v>589</v>
      </c>
      <c r="I32" s="129" t="s">
        <v>389</v>
      </c>
      <c r="J32" s="133" t="s">
        <v>609</v>
      </c>
      <c r="K32" s="365">
        <v>100</v>
      </c>
      <c r="L32" s="365" t="s">
        <v>395</v>
      </c>
      <c r="M32" s="365" t="s">
        <v>481</v>
      </c>
      <c r="N32" s="362" t="s">
        <v>313</v>
      </c>
      <c r="O32" s="133" t="s">
        <v>606</v>
      </c>
      <c r="P32" s="478" t="s">
        <v>389</v>
      </c>
      <c r="Q32" s="483" t="s">
        <v>313</v>
      </c>
      <c r="R32" s="480" t="s">
        <v>313</v>
      </c>
      <c r="S32" s="480" t="s">
        <v>313</v>
      </c>
      <c r="T32" s="484" t="s">
        <v>610</v>
      </c>
    </row>
    <row r="33" spans="1:20" ht="51" x14ac:dyDescent="0.25">
      <c r="A33" s="366" t="s">
        <v>305</v>
      </c>
      <c r="B33" s="131" t="s">
        <v>584</v>
      </c>
      <c r="C33" s="131" t="s">
        <v>514</v>
      </c>
      <c r="D33" s="474" t="s">
        <v>423</v>
      </c>
      <c r="E33" s="476" t="s">
        <v>598</v>
      </c>
      <c r="F33" s="367" t="s">
        <v>603</v>
      </c>
      <c r="G33" s="132" t="s">
        <v>588</v>
      </c>
      <c r="H33" s="128" t="s">
        <v>589</v>
      </c>
      <c r="I33" s="129" t="s">
        <v>389</v>
      </c>
      <c r="J33" s="133" t="s">
        <v>599</v>
      </c>
      <c r="K33" s="365">
        <v>100</v>
      </c>
      <c r="L33" s="365" t="s">
        <v>395</v>
      </c>
      <c r="M33" s="365" t="s">
        <v>481</v>
      </c>
      <c r="N33" s="362" t="s">
        <v>313</v>
      </c>
      <c r="O33" s="133"/>
      <c r="P33" s="478" t="s">
        <v>389</v>
      </c>
      <c r="Q33" s="483" t="s">
        <v>313</v>
      </c>
      <c r="R33" s="480" t="s">
        <v>313</v>
      </c>
      <c r="S33" s="480" t="s">
        <v>313</v>
      </c>
      <c r="T33" s="484"/>
    </row>
    <row r="34" spans="1:20" ht="51" x14ac:dyDescent="0.25">
      <c r="A34" s="366" t="s">
        <v>305</v>
      </c>
      <c r="B34" s="131" t="s">
        <v>584</v>
      </c>
      <c r="C34" s="131" t="s">
        <v>514</v>
      </c>
      <c r="D34" s="474" t="s">
        <v>423</v>
      </c>
      <c r="E34" s="476" t="s">
        <v>598</v>
      </c>
      <c r="F34" s="367" t="s">
        <v>603</v>
      </c>
      <c r="G34" s="132" t="s">
        <v>591</v>
      </c>
      <c r="H34" s="128" t="s">
        <v>589</v>
      </c>
      <c r="I34" s="129" t="s">
        <v>389</v>
      </c>
      <c r="J34" s="133" t="s">
        <v>600</v>
      </c>
      <c r="K34" s="365">
        <v>100</v>
      </c>
      <c r="L34" s="365" t="s">
        <v>395</v>
      </c>
      <c r="M34" s="365" t="s">
        <v>481</v>
      </c>
      <c r="N34" s="362" t="s">
        <v>313</v>
      </c>
      <c r="O34" s="133"/>
      <c r="P34" s="478" t="s">
        <v>389</v>
      </c>
      <c r="Q34" s="483" t="s">
        <v>313</v>
      </c>
      <c r="R34" s="480" t="s">
        <v>313</v>
      </c>
      <c r="S34" s="480" t="s">
        <v>313</v>
      </c>
      <c r="T34" s="484"/>
    </row>
    <row r="35" spans="1:20" ht="51" x14ac:dyDescent="0.25">
      <c r="A35" s="366" t="s">
        <v>305</v>
      </c>
      <c r="B35" s="131" t="s">
        <v>584</v>
      </c>
      <c r="C35" s="131" t="s">
        <v>514</v>
      </c>
      <c r="D35" s="474" t="s">
        <v>585</v>
      </c>
      <c r="E35" s="476" t="s">
        <v>611</v>
      </c>
      <c r="F35" s="367" t="s">
        <v>612</v>
      </c>
      <c r="G35" s="132" t="s">
        <v>604</v>
      </c>
      <c r="H35" s="128" t="s">
        <v>589</v>
      </c>
      <c r="I35" s="129" t="s">
        <v>389</v>
      </c>
      <c r="J35" s="133" t="s">
        <v>605</v>
      </c>
      <c r="K35" s="365">
        <v>100</v>
      </c>
      <c r="L35" s="365" t="s">
        <v>395</v>
      </c>
      <c r="M35" s="365" t="s">
        <v>481</v>
      </c>
      <c r="N35" s="362" t="s">
        <v>313</v>
      </c>
      <c r="O35" s="133" t="s">
        <v>606</v>
      </c>
      <c r="P35" s="478" t="s">
        <v>389</v>
      </c>
      <c r="Q35" s="483" t="s">
        <v>313</v>
      </c>
      <c r="R35" s="480" t="s">
        <v>313</v>
      </c>
      <c r="S35" s="480" t="s">
        <v>313</v>
      </c>
      <c r="T35" s="484"/>
    </row>
    <row r="36" spans="1:20" ht="51" x14ac:dyDescent="0.25">
      <c r="A36" s="366" t="s">
        <v>305</v>
      </c>
      <c r="B36" s="131" t="s">
        <v>584</v>
      </c>
      <c r="C36" s="131" t="s">
        <v>514</v>
      </c>
      <c r="D36" s="474" t="s">
        <v>585</v>
      </c>
      <c r="E36" s="476" t="s">
        <v>613</v>
      </c>
      <c r="F36" s="367" t="s">
        <v>612</v>
      </c>
      <c r="G36" s="132" t="s">
        <v>588</v>
      </c>
      <c r="H36" s="128" t="s">
        <v>589</v>
      </c>
      <c r="I36" s="129" t="s">
        <v>389</v>
      </c>
      <c r="J36" s="133" t="s">
        <v>590</v>
      </c>
      <c r="K36" s="365">
        <v>100</v>
      </c>
      <c r="L36" s="365" t="s">
        <v>395</v>
      </c>
      <c r="M36" s="365" t="s">
        <v>481</v>
      </c>
      <c r="N36" s="362" t="s">
        <v>313</v>
      </c>
      <c r="O36" s="133"/>
      <c r="P36" s="478" t="s">
        <v>389</v>
      </c>
      <c r="Q36" s="483" t="s">
        <v>313</v>
      </c>
      <c r="R36" s="480" t="s">
        <v>313</v>
      </c>
      <c r="S36" s="480" t="s">
        <v>313</v>
      </c>
      <c r="T36" s="484"/>
    </row>
    <row r="37" spans="1:20" ht="51" x14ac:dyDescent="0.25">
      <c r="A37" s="366" t="s">
        <v>305</v>
      </c>
      <c r="B37" s="131" t="s">
        <v>584</v>
      </c>
      <c r="C37" s="131" t="s">
        <v>514</v>
      </c>
      <c r="D37" s="474" t="s">
        <v>595</v>
      </c>
      <c r="E37" s="476" t="s">
        <v>596</v>
      </c>
      <c r="F37" s="367" t="s">
        <v>612</v>
      </c>
      <c r="G37" s="132" t="s">
        <v>604</v>
      </c>
      <c r="H37" s="128" t="s">
        <v>589</v>
      </c>
      <c r="I37" s="129" t="s">
        <v>389</v>
      </c>
      <c r="J37" s="133" t="s">
        <v>608</v>
      </c>
      <c r="K37" s="365">
        <v>100</v>
      </c>
      <c r="L37" s="365" t="s">
        <v>395</v>
      </c>
      <c r="M37" s="365" t="s">
        <v>481</v>
      </c>
      <c r="N37" s="362" t="s">
        <v>313</v>
      </c>
      <c r="O37" s="133" t="s">
        <v>606</v>
      </c>
      <c r="P37" s="478" t="s">
        <v>389</v>
      </c>
      <c r="Q37" s="483" t="s">
        <v>313</v>
      </c>
      <c r="R37" s="480" t="s">
        <v>313</v>
      </c>
      <c r="S37" s="480" t="s">
        <v>313</v>
      </c>
      <c r="T37" s="484"/>
    </row>
    <row r="38" spans="1:20" ht="51" x14ac:dyDescent="0.25">
      <c r="A38" s="366" t="s">
        <v>305</v>
      </c>
      <c r="B38" s="131" t="s">
        <v>584</v>
      </c>
      <c r="C38" s="131" t="s">
        <v>514</v>
      </c>
      <c r="D38" s="474" t="s">
        <v>595</v>
      </c>
      <c r="E38" s="476" t="s">
        <v>596</v>
      </c>
      <c r="F38" s="367" t="s">
        <v>612</v>
      </c>
      <c r="G38" s="132" t="s">
        <v>588</v>
      </c>
      <c r="H38" s="128" t="s">
        <v>589</v>
      </c>
      <c r="I38" s="129" t="s">
        <v>389</v>
      </c>
      <c r="J38" s="133" t="s">
        <v>597</v>
      </c>
      <c r="K38" s="365">
        <v>100</v>
      </c>
      <c r="L38" s="365" t="s">
        <v>395</v>
      </c>
      <c r="M38" s="365" t="s">
        <v>481</v>
      </c>
      <c r="N38" s="362" t="s">
        <v>313</v>
      </c>
      <c r="O38" s="133"/>
      <c r="P38" s="478" t="s">
        <v>389</v>
      </c>
      <c r="Q38" s="483" t="s">
        <v>313</v>
      </c>
      <c r="R38" s="480" t="s">
        <v>313</v>
      </c>
      <c r="S38" s="480" t="s">
        <v>313</v>
      </c>
      <c r="T38" s="484"/>
    </row>
    <row r="39" spans="1:20" ht="51" x14ac:dyDescent="0.25">
      <c r="A39" s="366" t="s">
        <v>305</v>
      </c>
      <c r="B39" s="131" t="s">
        <v>584</v>
      </c>
      <c r="C39" s="131" t="s">
        <v>514</v>
      </c>
      <c r="D39" s="474" t="s">
        <v>423</v>
      </c>
      <c r="E39" s="476" t="s">
        <v>598</v>
      </c>
      <c r="F39" s="367" t="s">
        <v>612</v>
      </c>
      <c r="G39" s="132" t="s">
        <v>604</v>
      </c>
      <c r="H39" s="128" t="s">
        <v>589</v>
      </c>
      <c r="I39" s="129" t="s">
        <v>389</v>
      </c>
      <c r="J39" s="133" t="s">
        <v>609</v>
      </c>
      <c r="K39" s="365">
        <v>100</v>
      </c>
      <c r="L39" s="365" t="s">
        <v>395</v>
      </c>
      <c r="M39" s="365" t="s">
        <v>481</v>
      </c>
      <c r="N39" s="362" t="s">
        <v>313</v>
      </c>
      <c r="O39" s="133" t="s">
        <v>606</v>
      </c>
      <c r="P39" s="478" t="s">
        <v>389</v>
      </c>
      <c r="Q39" s="483" t="s">
        <v>313</v>
      </c>
      <c r="R39" s="480" t="s">
        <v>313</v>
      </c>
      <c r="S39" s="480" t="s">
        <v>313</v>
      </c>
      <c r="T39" s="484" t="s">
        <v>614</v>
      </c>
    </row>
    <row r="40" spans="1:20" ht="51" x14ac:dyDescent="0.25">
      <c r="A40" s="366" t="s">
        <v>305</v>
      </c>
      <c r="B40" s="131" t="s">
        <v>584</v>
      </c>
      <c r="C40" s="131" t="s">
        <v>514</v>
      </c>
      <c r="D40" s="474" t="s">
        <v>423</v>
      </c>
      <c r="E40" s="476" t="s">
        <v>598</v>
      </c>
      <c r="F40" s="367" t="s">
        <v>612</v>
      </c>
      <c r="G40" s="132" t="s">
        <v>588</v>
      </c>
      <c r="H40" s="128" t="s">
        <v>589</v>
      </c>
      <c r="I40" s="129" t="s">
        <v>389</v>
      </c>
      <c r="J40" s="133" t="s">
        <v>599</v>
      </c>
      <c r="K40" s="365">
        <v>100</v>
      </c>
      <c r="L40" s="365" t="s">
        <v>395</v>
      </c>
      <c r="M40" s="365" t="s">
        <v>481</v>
      </c>
      <c r="N40" s="362" t="s">
        <v>313</v>
      </c>
      <c r="O40" s="133"/>
      <c r="P40" s="478" t="s">
        <v>389</v>
      </c>
      <c r="Q40" s="483" t="s">
        <v>313</v>
      </c>
      <c r="R40" s="480" t="s">
        <v>313</v>
      </c>
      <c r="S40" s="480" t="s">
        <v>313</v>
      </c>
      <c r="T40" s="484"/>
    </row>
    <row r="41" spans="1:20" ht="51" x14ac:dyDescent="0.25">
      <c r="A41" s="366" t="s">
        <v>305</v>
      </c>
      <c r="B41" s="131" t="s">
        <v>584</v>
      </c>
      <c r="C41" s="131" t="s">
        <v>514</v>
      </c>
      <c r="D41" s="474" t="s">
        <v>585</v>
      </c>
      <c r="E41" s="476" t="s">
        <v>615</v>
      </c>
      <c r="F41" s="367" t="s">
        <v>616</v>
      </c>
      <c r="G41" s="132" t="s">
        <v>604</v>
      </c>
      <c r="H41" s="128" t="s">
        <v>589</v>
      </c>
      <c r="I41" s="129" t="s">
        <v>389</v>
      </c>
      <c r="J41" s="133" t="s">
        <v>605</v>
      </c>
      <c r="K41" s="365">
        <v>100</v>
      </c>
      <c r="L41" s="365" t="s">
        <v>395</v>
      </c>
      <c r="M41" s="365" t="s">
        <v>481</v>
      </c>
      <c r="N41" s="362" t="s">
        <v>313</v>
      </c>
      <c r="O41" s="133" t="s">
        <v>606</v>
      </c>
      <c r="P41" s="478" t="s">
        <v>389</v>
      </c>
      <c r="Q41" s="483" t="s">
        <v>313</v>
      </c>
      <c r="R41" s="480" t="s">
        <v>313</v>
      </c>
      <c r="S41" s="480" t="s">
        <v>313</v>
      </c>
      <c r="T41" s="484"/>
    </row>
    <row r="42" spans="1:20" ht="51" x14ac:dyDescent="0.25">
      <c r="A42" s="366" t="s">
        <v>305</v>
      </c>
      <c r="B42" s="131" t="s">
        <v>584</v>
      </c>
      <c r="C42" s="131" t="s">
        <v>514</v>
      </c>
      <c r="D42" s="474" t="s">
        <v>585</v>
      </c>
      <c r="E42" s="476" t="s">
        <v>617</v>
      </c>
      <c r="F42" s="367" t="s">
        <v>616</v>
      </c>
      <c r="G42" s="132" t="s">
        <v>588</v>
      </c>
      <c r="H42" s="128" t="s">
        <v>589</v>
      </c>
      <c r="I42" s="129" t="s">
        <v>389</v>
      </c>
      <c r="J42" s="133" t="s">
        <v>590</v>
      </c>
      <c r="K42" s="365">
        <v>100</v>
      </c>
      <c r="L42" s="365" t="s">
        <v>395</v>
      </c>
      <c r="M42" s="365" t="s">
        <v>481</v>
      </c>
      <c r="N42" s="362" t="s">
        <v>313</v>
      </c>
      <c r="O42" s="133"/>
      <c r="P42" s="478" t="s">
        <v>389</v>
      </c>
      <c r="Q42" s="483" t="s">
        <v>313</v>
      </c>
      <c r="R42" s="480" t="s">
        <v>313</v>
      </c>
      <c r="S42" s="480" t="s">
        <v>313</v>
      </c>
      <c r="T42" s="484"/>
    </row>
    <row r="43" spans="1:20" ht="51" x14ac:dyDescent="0.25">
      <c r="A43" s="366" t="s">
        <v>305</v>
      </c>
      <c r="B43" s="131" t="s">
        <v>584</v>
      </c>
      <c r="C43" s="131" t="s">
        <v>514</v>
      </c>
      <c r="D43" s="474" t="s">
        <v>585</v>
      </c>
      <c r="E43" s="476" t="s">
        <v>617</v>
      </c>
      <c r="F43" s="367" t="s">
        <v>616</v>
      </c>
      <c r="G43" s="132" t="s">
        <v>591</v>
      </c>
      <c r="H43" s="128" t="s">
        <v>589</v>
      </c>
      <c r="I43" s="129" t="s">
        <v>389</v>
      </c>
      <c r="J43" s="133" t="s">
        <v>592</v>
      </c>
      <c r="K43" s="365">
        <v>100</v>
      </c>
      <c r="L43" s="365" t="s">
        <v>395</v>
      </c>
      <c r="M43" s="365" t="s">
        <v>481</v>
      </c>
      <c r="N43" s="362" t="s">
        <v>313</v>
      </c>
      <c r="O43" s="133"/>
      <c r="P43" s="478" t="s">
        <v>389</v>
      </c>
      <c r="Q43" s="483" t="s">
        <v>313</v>
      </c>
      <c r="R43" s="480" t="s">
        <v>313</v>
      </c>
      <c r="S43" s="480" t="s">
        <v>313</v>
      </c>
      <c r="T43" s="484"/>
    </row>
    <row r="44" spans="1:20" ht="51" x14ac:dyDescent="0.25">
      <c r="A44" s="366" t="s">
        <v>305</v>
      </c>
      <c r="B44" s="131" t="s">
        <v>584</v>
      </c>
      <c r="C44" s="131" t="s">
        <v>514</v>
      </c>
      <c r="D44" s="474" t="s">
        <v>585</v>
      </c>
      <c r="E44" s="476" t="s">
        <v>617</v>
      </c>
      <c r="F44" s="367" t="s">
        <v>616</v>
      </c>
      <c r="G44" s="132" t="s">
        <v>593</v>
      </c>
      <c r="H44" s="128" t="s">
        <v>589</v>
      </c>
      <c r="I44" s="129" t="s">
        <v>389</v>
      </c>
      <c r="J44" s="133" t="s">
        <v>592</v>
      </c>
      <c r="K44" s="365">
        <v>100</v>
      </c>
      <c r="L44" s="365" t="s">
        <v>395</v>
      </c>
      <c r="M44" s="365" t="s">
        <v>481</v>
      </c>
      <c r="N44" s="362" t="s">
        <v>313</v>
      </c>
      <c r="O44" s="133"/>
      <c r="P44" s="478" t="s">
        <v>389</v>
      </c>
      <c r="Q44" s="483" t="s">
        <v>313</v>
      </c>
      <c r="R44" s="480" t="s">
        <v>313</v>
      </c>
      <c r="S44" s="480" t="s">
        <v>313</v>
      </c>
      <c r="T44" s="484"/>
    </row>
    <row r="45" spans="1:20" ht="51" x14ac:dyDescent="0.25">
      <c r="A45" s="366" t="s">
        <v>305</v>
      </c>
      <c r="B45" s="131" t="s">
        <v>584</v>
      </c>
      <c r="C45" s="131" t="s">
        <v>514</v>
      </c>
      <c r="D45" s="474" t="s">
        <v>595</v>
      </c>
      <c r="E45" s="476" t="s">
        <v>596</v>
      </c>
      <c r="F45" s="367" t="s">
        <v>616</v>
      </c>
      <c r="G45" s="132" t="s">
        <v>604</v>
      </c>
      <c r="H45" s="128" t="s">
        <v>589</v>
      </c>
      <c r="I45" s="129" t="s">
        <v>389</v>
      </c>
      <c r="J45" s="133" t="s">
        <v>608</v>
      </c>
      <c r="K45" s="365">
        <v>100</v>
      </c>
      <c r="L45" s="365" t="s">
        <v>395</v>
      </c>
      <c r="M45" s="365" t="s">
        <v>481</v>
      </c>
      <c r="N45" s="362" t="s">
        <v>313</v>
      </c>
      <c r="O45" s="133" t="s">
        <v>606</v>
      </c>
      <c r="P45" s="478" t="s">
        <v>389</v>
      </c>
      <c r="Q45" s="483" t="s">
        <v>313</v>
      </c>
      <c r="R45" s="480" t="s">
        <v>313</v>
      </c>
      <c r="S45" s="480" t="s">
        <v>313</v>
      </c>
      <c r="T45" s="484"/>
    </row>
    <row r="46" spans="1:20" ht="51" x14ac:dyDescent="0.25">
      <c r="A46" s="366" t="s">
        <v>305</v>
      </c>
      <c r="B46" s="131" t="s">
        <v>584</v>
      </c>
      <c r="C46" s="131" t="s">
        <v>514</v>
      </c>
      <c r="D46" s="474" t="s">
        <v>595</v>
      </c>
      <c r="E46" s="476" t="s">
        <v>596</v>
      </c>
      <c r="F46" s="367" t="s">
        <v>616</v>
      </c>
      <c r="G46" s="132" t="s">
        <v>588</v>
      </c>
      <c r="H46" s="128" t="s">
        <v>589</v>
      </c>
      <c r="I46" s="129" t="s">
        <v>389</v>
      </c>
      <c r="J46" s="133" t="s">
        <v>597</v>
      </c>
      <c r="K46" s="365">
        <v>100</v>
      </c>
      <c r="L46" s="365" t="s">
        <v>395</v>
      </c>
      <c r="M46" s="365" t="s">
        <v>481</v>
      </c>
      <c r="N46" s="362" t="s">
        <v>313</v>
      </c>
      <c r="O46" s="133"/>
      <c r="P46" s="478" t="s">
        <v>389</v>
      </c>
      <c r="Q46" s="483" t="s">
        <v>313</v>
      </c>
      <c r="R46" s="480" t="s">
        <v>313</v>
      </c>
      <c r="S46" s="480" t="s">
        <v>313</v>
      </c>
      <c r="T46" s="484"/>
    </row>
    <row r="47" spans="1:20" ht="51" x14ac:dyDescent="0.25">
      <c r="A47" s="366" t="s">
        <v>305</v>
      </c>
      <c r="B47" s="131" t="s">
        <v>584</v>
      </c>
      <c r="C47" s="131" t="s">
        <v>514</v>
      </c>
      <c r="D47" s="474" t="s">
        <v>595</v>
      </c>
      <c r="E47" s="476" t="s">
        <v>596</v>
      </c>
      <c r="F47" s="367" t="s">
        <v>616</v>
      </c>
      <c r="G47" s="132" t="s">
        <v>591</v>
      </c>
      <c r="H47" s="128" t="s">
        <v>589</v>
      </c>
      <c r="I47" s="129" t="s">
        <v>389</v>
      </c>
      <c r="J47" s="133" t="s">
        <v>597</v>
      </c>
      <c r="K47" s="365">
        <v>100</v>
      </c>
      <c r="L47" s="365" t="s">
        <v>395</v>
      </c>
      <c r="M47" s="365" t="s">
        <v>481</v>
      </c>
      <c r="N47" s="362" t="s">
        <v>313</v>
      </c>
      <c r="O47" s="133"/>
      <c r="P47" s="478" t="s">
        <v>389</v>
      </c>
      <c r="Q47" s="483" t="s">
        <v>313</v>
      </c>
      <c r="R47" s="480" t="s">
        <v>313</v>
      </c>
      <c r="S47" s="480" t="s">
        <v>313</v>
      </c>
      <c r="T47" s="484"/>
    </row>
    <row r="48" spans="1:20" ht="51" x14ac:dyDescent="0.25">
      <c r="A48" s="366" t="s">
        <v>305</v>
      </c>
      <c r="B48" s="131" t="s">
        <v>584</v>
      </c>
      <c r="C48" s="131" t="s">
        <v>514</v>
      </c>
      <c r="D48" s="474" t="s">
        <v>595</v>
      </c>
      <c r="E48" s="476" t="s">
        <v>596</v>
      </c>
      <c r="F48" s="367" t="s">
        <v>616</v>
      </c>
      <c r="G48" s="132" t="s">
        <v>593</v>
      </c>
      <c r="H48" s="128" t="s">
        <v>589</v>
      </c>
      <c r="I48" s="129" t="s">
        <v>389</v>
      </c>
      <c r="J48" s="133" t="s">
        <v>597</v>
      </c>
      <c r="K48" s="365">
        <v>100</v>
      </c>
      <c r="L48" s="365" t="s">
        <v>395</v>
      </c>
      <c r="M48" s="365" t="s">
        <v>481</v>
      </c>
      <c r="N48" s="362" t="s">
        <v>313</v>
      </c>
      <c r="O48" s="133"/>
      <c r="P48" s="478" t="s">
        <v>389</v>
      </c>
      <c r="Q48" s="483" t="s">
        <v>313</v>
      </c>
      <c r="R48" s="480" t="s">
        <v>313</v>
      </c>
      <c r="S48" s="480" t="s">
        <v>313</v>
      </c>
      <c r="T48" s="484"/>
    </row>
    <row r="49" spans="1:20" ht="51" x14ac:dyDescent="0.25">
      <c r="A49" s="366" t="s">
        <v>305</v>
      </c>
      <c r="B49" s="131" t="s">
        <v>584</v>
      </c>
      <c r="C49" s="131" t="s">
        <v>514</v>
      </c>
      <c r="D49" s="474" t="s">
        <v>423</v>
      </c>
      <c r="E49" s="476" t="s">
        <v>598</v>
      </c>
      <c r="F49" s="367" t="s">
        <v>616</v>
      </c>
      <c r="G49" s="132" t="s">
        <v>604</v>
      </c>
      <c r="H49" s="128" t="s">
        <v>589</v>
      </c>
      <c r="I49" s="129" t="s">
        <v>389</v>
      </c>
      <c r="J49" s="133" t="s">
        <v>609</v>
      </c>
      <c r="K49" s="365">
        <v>100</v>
      </c>
      <c r="L49" s="365" t="s">
        <v>395</v>
      </c>
      <c r="M49" s="365" t="s">
        <v>481</v>
      </c>
      <c r="N49" s="362" t="s">
        <v>313</v>
      </c>
      <c r="O49" s="133" t="s">
        <v>606</v>
      </c>
      <c r="P49" s="478" t="s">
        <v>389</v>
      </c>
      <c r="Q49" s="483" t="s">
        <v>313</v>
      </c>
      <c r="R49" s="480" t="s">
        <v>313</v>
      </c>
      <c r="S49" s="480" t="s">
        <v>313</v>
      </c>
      <c r="T49" s="484"/>
    </row>
    <row r="50" spans="1:20" ht="51" x14ac:dyDescent="0.25">
      <c r="A50" s="366" t="s">
        <v>305</v>
      </c>
      <c r="B50" s="131" t="s">
        <v>584</v>
      </c>
      <c r="C50" s="131" t="s">
        <v>514</v>
      </c>
      <c r="D50" s="474" t="s">
        <v>423</v>
      </c>
      <c r="E50" s="476" t="s">
        <v>598</v>
      </c>
      <c r="F50" s="367" t="s">
        <v>616</v>
      </c>
      <c r="G50" s="132" t="s">
        <v>588</v>
      </c>
      <c r="H50" s="128" t="s">
        <v>589</v>
      </c>
      <c r="I50" s="129" t="s">
        <v>389</v>
      </c>
      <c r="J50" s="133" t="s">
        <v>599</v>
      </c>
      <c r="K50" s="365">
        <v>100</v>
      </c>
      <c r="L50" s="365" t="s">
        <v>395</v>
      </c>
      <c r="M50" s="365" t="s">
        <v>481</v>
      </c>
      <c r="N50" s="362" t="s">
        <v>313</v>
      </c>
      <c r="O50" s="133"/>
      <c r="P50" s="478" t="s">
        <v>389</v>
      </c>
      <c r="Q50" s="483" t="s">
        <v>313</v>
      </c>
      <c r="R50" s="480" t="s">
        <v>313</v>
      </c>
      <c r="S50" s="480" t="s">
        <v>313</v>
      </c>
      <c r="T50" s="484"/>
    </row>
    <row r="51" spans="1:20" ht="51" x14ac:dyDescent="0.25">
      <c r="A51" s="366" t="s">
        <v>305</v>
      </c>
      <c r="B51" s="131" t="s">
        <v>584</v>
      </c>
      <c r="C51" s="131" t="s">
        <v>514</v>
      </c>
      <c r="D51" s="474" t="s">
        <v>423</v>
      </c>
      <c r="E51" s="476" t="s">
        <v>598</v>
      </c>
      <c r="F51" s="367" t="s">
        <v>616</v>
      </c>
      <c r="G51" s="132" t="s">
        <v>591</v>
      </c>
      <c r="H51" s="128" t="s">
        <v>589</v>
      </c>
      <c r="I51" s="129" t="s">
        <v>389</v>
      </c>
      <c r="J51" s="133" t="s">
        <v>600</v>
      </c>
      <c r="K51" s="365">
        <v>100</v>
      </c>
      <c r="L51" s="365" t="s">
        <v>395</v>
      </c>
      <c r="M51" s="365" t="s">
        <v>481</v>
      </c>
      <c r="N51" s="362" t="s">
        <v>313</v>
      </c>
      <c r="O51" s="133"/>
      <c r="P51" s="478" t="s">
        <v>389</v>
      </c>
      <c r="Q51" s="483" t="s">
        <v>313</v>
      </c>
      <c r="R51" s="480" t="s">
        <v>313</v>
      </c>
      <c r="S51" s="480" t="s">
        <v>313</v>
      </c>
      <c r="T51" s="484"/>
    </row>
    <row r="52" spans="1:20" ht="51" x14ac:dyDescent="0.25">
      <c r="A52" s="366" t="s">
        <v>305</v>
      </c>
      <c r="B52" s="131" t="s">
        <v>584</v>
      </c>
      <c r="C52" s="131" t="s">
        <v>514</v>
      </c>
      <c r="D52" s="474" t="s">
        <v>423</v>
      </c>
      <c r="E52" s="476" t="s">
        <v>598</v>
      </c>
      <c r="F52" s="367" t="s">
        <v>616</v>
      </c>
      <c r="G52" s="132" t="s">
        <v>593</v>
      </c>
      <c r="H52" s="128" t="s">
        <v>589</v>
      </c>
      <c r="I52" s="129" t="s">
        <v>389</v>
      </c>
      <c r="J52" s="133" t="s">
        <v>600</v>
      </c>
      <c r="K52" s="365">
        <v>100</v>
      </c>
      <c r="L52" s="365" t="s">
        <v>395</v>
      </c>
      <c r="M52" s="365" t="s">
        <v>481</v>
      </c>
      <c r="N52" s="362" t="s">
        <v>313</v>
      </c>
      <c r="O52" s="133"/>
      <c r="P52" s="478" t="s">
        <v>389</v>
      </c>
      <c r="Q52" s="483" t="s">
        <v>313</v>
      </c>
      <c r="R52" s="480" t="s">
        <v>313</v>
      </c>
      <c r="S52" s="480" t="s">
        <v>313</v>
      </c>
      <c r="T52" s="484"/>
    </row>
    <row r="53" spans="1:20" ht="51" x14ac:dyDescent="0.25">
      <c r="A53" s="366" t="s">
        <v>305</v>
      </c>
      <c r="B53" s="131" t="s">
        <v>584</v>
      </c>
      <c r="C53" s="131" t="s">
        <v>515</v>
      </c>
      <c r="D53" s="474" t="s">
        <v>585</v>
      </c>
      <c r="E53" s="476" t="s">
        <v>586</v>
      </c>
      <c r="F53" s="367" t="s">
        <v>587</v>
      </c>
      <c r="G53" s="132" t="s">
        <v>618</v>
      </c>
      <c r="H53" s="128" t="s">
        <v>589</v>
      </c>
      <c r="I53" s="129" t="s">
        <v>389</v>
      </c>
      <c r="J53" s="133" t="s">
        <v>592</v>
      </c>
      <c r="K53" s="365">
        <v>100</v>
      </c>
      <c r="L53" s="365" t="s">
        <v>395</v>
      </c>
      <c r="M53" s="365" t="s">
        <v>481</v>
      </c>
      <c r="N53" s="362" t="s">
        <v>313</v>
      </c>
      <c r="O53" s="133"/>
      <c r="P53" s="478" t="s">
        <v>389</v>
      </c>
      <c r="Q53" s="483" t="s">
        <v>313</v>
      </c>
      <c r="R53" s="480" t="s">
        <v>313</v>
      </c>
      <c r="S53" s="480" t="s">
        <v>313</v>
      </c>
      <c r="T53" s="484"/>
    </row>
    <row r="54" spans="1:20" ht="51" x14ac:dyDescent="0.25">
      <c r="A54" s="366" t="s">
        <v>305</v>
      </c>
      <c r="B54" s="131" t="s">
        <v>584</v>
      </c>
      <c r="C54" s="131" t="s">
        <v>515</v>
      </c>
      <c r="D54" s="474" t="s">
        <v>595</v>
      </c>
      <c r="E54" s="476" t="s">
        <v>596</v>
      </c>
      <c r="F54" s="367" t="s">
        <v>587</v>
      </c>
      <c r="G54" s="132" t="s">
        <v>618</v>
      </c>
      <c r="H54" s="128" t="s">
        <v>589</v>
      </c>
      <c r="I54" s="129" t="s">
        <v>389</v>
      </c>
      <c r="J54" s="133" t="s">
        <v>597</v>
      </c>
      <c r="K54" s="365">
        <v>100</v>
      </c>
      <c r="L54" s="365" t="s">
        <v>395</v>
      </c>
      <c r="M54" s="365" t="s">
        <v>481</v>
      </c>
      <c r="N54" s="362" t="s">
        <v>313</v>
      </c>
      <c r="O54" s="133"/>
      <c r="P54" s="478" t="s">
        <v>389</v>
      </c>
      <c r="Q54" s="483" t="s">
        <v>313</v>
      </c>
      <c r="R54" s="480" t="s">
        <v>313</v>
      </c>
      <c r="S54" s="480" t="s">
        <v>313</v>
      </c>
      <c r="T54" s="484"/>
    </row>
    <row r="55" spans="1:20" ht="51" x14ac:dyDescent="0.25">
      <c r="A55" s="366" t="s">
        <v>305</v>
      </c>
      <c r="B55" s="131" t="s">
        <v>584</v>
      </c>
      <c r="C55" s="131" t="s">
        <v>515</v>
      </c>
      <c r="D55" s="474" t="s">
        <v>423</v>
      </c>
      <c r="E55" s="476" t="s">
        <v>619</v>
      </c>
      <c r="F55" s="367" t="s">
        <v>587</v>
      </c>
      <c r="G55" s="132" t="s">
        <v>618</v>
      </c>
      <c r="H55" s="128" t="s">
        <v>589</v>
      </c>
      <c r="I55" s="129" t="s">
        <v>389</v>
      </c>
      <c r="J55" s="133" t="s">
        <v>600</v>
      </c>
      <c r="K55" s="365">
        <v>100</v>
      </c>
      <c r="L55" s="365" t="s">
        <v>395</v>
      </c>
      <c r="M55" s="365" t="s">
        <v>481</v>
      </c>
      <c r="N55" s="362" t="s">
        <v>313</v>
      </c>
      <c r="O55" s="133"/>
      <c r="P55" s="478" t="s">
        <v>389</v>
      </c>
      <c r="Q55" s="483" t="s">
        <v>313</v>
      </c>
      <c r="R55" s="480" t="s">
        <v>313</v>
      </c>
      <c r="S55" s="480" t="s">
        <v>313</v>
      </c>
      <c r="T55" s="484"/>
    </row>
    <row r="56" spans="1:20" ht="51" x14ac:dyDescent="0.25">
      <c r="A56" s="366" t="s">
        <v>305</v>
      </c>
      <c r="B56" s="131" t="s">
        <v>584</v>
      </c>
      <c r="C56" s="131" t="s">
        <v>516</v>
      </c>
      <c r="D56" s="474" t="s">
        <v>585</v>
      </c>
      <c r="E56" s="476" t="s">
        <v>586</v>
      </c>
      <c r="F56" s="367" t="s">
        <v>601</v>
      </c>
      <c r="G56" s="132" t="s">
        <v>618</v>
      </c>
      <c r="H56" s="128" t="s">
        <v>589</v>
      </c>
      <c r="I56" s="129" t="s">
        <v>389</v>
      </c>
      <c r="J56" s="133" t="s">
        <v>592</v>
      </c>
      <c r="K56" s="365">
        <v>100</v>
      </c>
      <c r="L56" s="365" t="s">
        <v>395</v>
      </c>
      <c r="M56" s="365" t="s">
        <v>481</v>
      </c>
      <c r="N56" s="362" t="s">
        <v>313</v>
      </c>
      <c r="O56" s="133"/>
      <c r="P56" s="478" t="s">
        <v>389</v>
      </c>
      <c r="Q56" s="483" t="s">
        <v>313</v>
      </c>
      <c r="R56" s="480" t="s">
        <v>313</v>
      </c>
      <c r="S56" s="480" t="s">
        <v>313</v>
      </c>
      <c r="T56" s="484"/>
    </row>
    <row r="57" spans="1:20" ht="51" x14ac:dyDescent="0.25">
      <c r="A57" s="366" t="s">
        <v>305</v>
      </c>
      <c r="B57" s="131" t="s">
        <v>584</v>
      </c>
      <c r="C57" s="131" t="s">
        <v>516</v>
      </c>
      <c r="D57" s="474" t="s">
        <v>595</v>
      </c>
      <c r="E57" s="476" t="s">
        <v>596</v>
      </c>
      <c r="F57" s="367" t="s">
        <v>601</v>
      </c>
      <c r="G57" s="132" t="s">
        <v>618</v>
      </c>
      <c r="H57" s="128" t="s">
        <v>589</v>
      </c>
      <c r="I57" s="129" t="s">
        <v>389</v>
      </c>
      <c r="J57" s="133" t="s">
        <v>597</v>
      </c>
      <c r="K57" s="365">
        <v>100</v>
      </c>
      <c r="L57" s="365" t="s">
        <v>395</v>
      </c>
      <c r="M57" s="365" t="s">
        <v>481</v>
      </c>
      <c r="N57" s="362" t="s">
        <v>313</v>
      </c>
      <c r="O57" s="133"/>
      <c r="P57" s="478" t="s">
        <v>389</v>
      </c>
      <c r="Q57" s="483" t="s">
        <v>313</v>
      </c>
      <c r="R57" s="480" t="s">
        <v>313</v>
      </c>
      <c r="S57" s="480" t="s">
        <v>313</v>
      </c>
      <c r="T57" s="484"/>
    </row>
    <row r="58" spans="1:20" ht="51" x14ac:dyDescent="0.25">
      <c r="A58" s="366" t="s">
        <v>305</v>
      </c>
      <c r="B58" s="131" t="s">
        <v>584</v>
      </c>
      <c r="C58" s="131" t="s">
        <v>516</v>
      </c>
      <c r="D58" s="474" t="s">
        <v>423</v>
      </c>
      <c r="E58" s="476" t="s">
        <v>619</v>
      </c>
      <c r="F58" s="367" t="s">
        <v>601</v>
      </c>
      <c r="G58" s="132" t="s">
        <v>618</v>
      </c>
      <c r="H58" s="128" t="s">
        <v>589</v>
      </c>
      <c r="I58" s="129" t="s">
        <v>389</v>
      </c>
      <c r="J58" s="133" t="s">
        <v>600</v>
      </c>
      <c r="K58" s="365">
        <v>100</v>
      </c>
      <c r="L58" s="365" t="s">
        <v>395</v>
      </c>
      <c r="M58" s="365" t="s">
        <v>481</v>
      </c>
      <c r="N58" s="362" t="s">
        <v>313</v>
      </c>
      <c r="O58" s="133"/>
      <c r="P58" s="478" t="s">
        <v>389</v>
      </c>
      <c r="Q58" s="483" t="s">
        <v>313</v>
      </c>
      <c r="R58" s="480" t="s">
        <v>313</v>
      </c>
      <c r="S58" s="480" t="s">
        <v>313</v>
      </c>
      <c r="T58" s="484"/>
    </row>
    <row r="59" spans="1:20" ht="51" x14ac:dyDescent="0.25">
      <c r="A59" s="366" t="s">
        <v>305</v>
      </c>
      <c r="B59" s="131" t="s">
        <v>370</v>
      </c>
      <c r="C59" s="131" t="s">
        <v>371</v>
      </c>
      <c r="D59" s="474" t="s">
        <v>585</v>
      </c>
      <c r="E59" s="476" t="s">
        <v>586</v>
      </c>
      <c r="F59" s="367" t="s">
        <v>601</v>
      </c>
      <c r="G59" s="132" t="s">
        <v>618</v>
      </c>
      <c r="H59" s="128" t="s">
        <v>589</v>
      </c>
      <c r="I59" s="129" t="s">
        <v>389</v>
      </c>
      <c r="J59" s="133" t="s">
        <v>592</v>
      </c>
      <c r="K59" s="365">
        <v>100</v>
      </c>
      <c r="L59" s="365" t="s">
        <v>395</v>
      </c>
      <c r="M59" s="365" t="s">
        <v>481</v>
      </c>
      <c r="N59" s="362" t="s">
        <v>313</v>
      </c>
      <c r="O59" s="133"/>
      <c r="P59" s="478"/>
      <c r="Q59" s="483"/>
      <c r="R59" s="480"/>
      <c r="S59" s="480"/>
      <c r="T59" s="484" t="s">
        <v>629</v>
      </c>
    </row>
    <row r="60" spans="1:20" ht="25.5" x14ac:dyDescent="0.25">
      <c r="A60" s="366" t="s">
        <v>305</v>
      </c>
      <c r="B60" s="131" t="s">
        <v>370</v>
      </c>
      <c r="C60" s="131" t="s">
        <v>371</v>
      </c>
      <c r="D60" s="474" t="s">
        <v>595</v>
      </c>
      <c r="E60" s="476" t="s">
        <v>596</v>
      </c>
      <c r="F60" s="367" t="s">
        <v>601</v>
      </c>
      <c r="G60" s="132" t="s">
        <v>618</v>
      </c>
      <c r="H60" s="128" t="s">
        <v>589</v>
      </c>
      <c r="I60" s="129" t="s">
        <v>389</v>
      </c>
      <c r="J60" s="133" t="s">
        <v>597</v>
      </c>
      <c r="K60" s="365">
        <v>100</v>
      </c>
      <c r="L60" s="365" t="s">
        <v>395</v>
      </c>
      <c r="M60" s="365" t="s">
        <v>481</v>
      </c>
      <c r="N60" s="362" t="s">
        <v>313</v>
      </c>
      <c r="O60" s="133"/>
      <c r="P60" s="478"/>
      <c r="Q60" s="483"/>
      <c r="R60" s="480"/>
      <c r="S60" s="480"/>
      <c r="T60" s="484" t="s">
        <v>629</v>
      </c>
    </row>
    <row r="61" spans="1:20" ht="25.5" x14ac:dyDescent="0.25">
      <c r="A61" s="366" t="s">
        <v>305</v>
      </c>
      <c r="B61" s="131" t="s">
        <v>370</v>
      </c>
      <c r="C61" s="131" t="s">
        <v>371</v>
      </c>
      <c r="D61" s="474" t="s">
        <v>423</v>
      </c>
      <c r="E61" s="476" t="s">
        <v>619</v>
      </c>
      <c r="F61" s="367" t="s">
        <v>601</v>
      </c>
      <c r="G61" s="132" t="s">
        <v>618</v>
      </c>
      <c r="H61" s="128" t="s">
        <v>589</v>
      </c>
      <c r="I61" s="129" t="s">
        <v>389</v>
      </c>
      <c r="J61" s="133" t="s">
        <v>600</v>
      </c>
      <c r="K61" s="365">
        <v>100</v>
      </c>
      <c r="L61" s="365" t="s">
        <v>395</v>
      </c>
      <c r="M61" s="365" t="s">
        <v>481</v>
      </c>
      <c r="N61" s="362" t="s">
        <v>313</v>
      </c>
      <c r="O61" s="133"/>
      <c r="P61" s="478"/>
      <c r="Q61" s="483"/>
      <c r="R61" s="480"/>
      <c r="S61" s="480"/>
      <c r="T61" s="484" t="s">
        <v>629</v>
      </c>
    </row>
    <row r="62" spans="1:20" ht="51" x14ac:dyDescent="0.25">
      <c r="A62" s="366" t="s">
        <v>305</v>
      </c>
      <c r="B62" s="131" t="s">
        <v>370</v>
      </c>
      <c r="C62" s="131" t="s">
        <v>381</v>
      </c>
      <c r="D62" s="474" t="s">
        <v>585</v>
      </c>
      <c r="E62" s="476" t="s">
        <v>586</v>
      </c>
      <c r="F62" s="367" t="s">
        <v>601</v>
      </c>
      <c r="G62" s="132" t="s">
        <v>618</v>
      </c>
      <c r="H62" s="128" t="s">
        <v>589</v>
      </c>
      <c r="I62" s="129" t="s">
        <v>389</v>
      </c>
      <c r="J62" s="133" t="s">
        <v>592</v>
      </c>
      <c r="K62" s="365">
        <v>100</v>
      </c>
      <c r="L62" s="365" t="s">
        <v>395</v>
      </c>
      <c r="M62" s="365" t="s">
        <v>481</v>
      </c>
      <c r="N62" s="362" t="s">
        <v>313</v>
      </c>
      <c r="O62" s="133"/>
      <c r="P62" s="478" t="s">
        <v>389</v>
      </c>
      <c r="Q62" s="483" t="s">
        <v>313</v>
      </c>
      <c r="R62" s="480" t="s">
        <v>313</v>
      </c>
      <c r="S62" s="480" t="s">
        <v>313</v>
      </c>
      <c r="T62" s="484"/>
    </row>
    <row r="63" spans="1:20" ht="25.5" x14ac:dyDescent="0.25">
      <c r="A63" s="366" t="s">
        <v>305</v>
      </c>
      <c r="B63" s="131" t="s">
        <v>370</v>
      </c>
      <c r="C63" s="131" t="s">
        <v>381</v>
      </c>
      <c r="D63" s="474" t="s">
        <v>595</v>
      </c>
      <c r="E63" s="476" t="s">
        <v>596</v>
      </c>
      <c r="F63" s="367" t="s">
        <v>601</v>
      </c>
      <c r="G63" s="132" t="s">
        <v>618</v>
      </c>
      <c r="H63" s="128" t="s">
        <v>589</v>
      </c>
      <c r="I63" s="129" t="s">
        <v>389</v>
      </c>
      <c r="J63" s="133" t="s">
        <v>597</v>
      </c>
      <c r="K63" s="365">
        <v>100</v>
      </c>
      <c r="L63" s="365" t="s">
        <v>395</v>
      </c>
      <c r="M63" s="365" t="s">
        <v>481</v>
      </c>
      <c r="N63" s="362" t="s">
        <v>313</v>
      </c>
      <c r="O63" s="133"/>
      <c r="P63" s="478" t="s">
        <v>389</v>
      </c>
      <c r="Q63" s="483" t="s">
        <v>313</v>
      </c>
      <c r="R63" s="480" t="s">
        <v>313</v>
      </c>
      <c r="S63" s="480" t="s">
        <v>313</v>
      </c>
      <c r="T63" s="484"/>
    </row>
    <row r="64" spans="1:20" ht="25.5" x14ac:dyDescent="0.25">
      <c r="A64" s="366" t="s">
        <v>305</v>
      </c>
      <c r="B64" s="131" t="s">
        <v>370</v>
      </c>
      <c r="C64" s="131" t="s">
        <v>381</v>
      </c>
      <c r="D64" s="474" t="s">
        <v>423</v>
      </c>
      <c r="E64" s="476" t="s">
        <v>619</v>
      </c>
      <c r="F64" s="367" t="s">
        <v>601</v>
      </c>
      <c r="G64" s="132" t="s">
        <v>618</v>
      </c>
      <c r="H64" s="128" t="s">
        <v>589</v>
      </c>
      <c r="I64" s="129" t="s">
        <v>389</v>
      </c>
      <c r="J64" s="133" t="s">
        <v>600</v>
      </c>
      <c r="K64" s="365">
        <v>100</v>
      </c>
      <c r="L64" s="365" t="s">
        <v>395</v>
      </c>
      <c r="M64" s="365" t="s">
        <v>481</v>
      </c>
      <c r="N64" s="362" t="s">
        <v>313</v>
      </c>
      <c r="O64" s="133"/>
      <c r="P64" s="478" t="s">
        <v>389</v>
      </c>
      <c r="Q64" s="483" t="s">
        <v>313</v>
      </c>
      <c r="R64" s="480" t="s">
        <v>313</v>
      </c>
      <c r="S64" s="480" t="s">
        <v>313</v>
      </c>
      <c r="T64" s="484"/>
    </row>
    <row r="65" spans="1:20" ht="51" x14ac:dyDescent="0.25">
      <c r="A65" s="366" t="s">
        <v>305</v>
      </c>
      <c r="B65" s="131" t="s">
        <v>584</v>
      </c>
      <c r="C65" s="131" t="s">
        <v>514</v>
      </c>
      <c r="D65" s="474" t="s">
        <v>595</v>
      </c>
      <c r="E65" s="476" t="s">
        <v>596</v>
      </c>
      <c r="F65" s="367" t="s">
        <v>620</v>
      </c>
      <c r="G65" s="132" t="s">
        <v>621</v>
      </c>
      <c r="H65" s="128" t="s">
        <v>313</v>
      </c>
      <c r="I65" s="129" t="s">
        <v>389</v>
      </c>
      <c r="J65" s="133" t="s">
        <v>608</v>
      </c>
      <c r="K65" s="365">
        <v>100</v>
      </c>
      <c r="L65" s="365" t="s">
        <v>395</v>
      </c>
      <c r="M65" s="365" t="s">
        <v>481</v>
      </c>
      <c r="N65" s="362" t="s">
        <v>313</v>
      </c>
      <c r="O65" s="133"/>
      <c r="P65" s="478" t="s">
        <v>389</v>
      </c>
      <c r="Q65" s="483" t="s">
        <v>313</v>
      </c>
      <c r="R65" s="480" t="s">
        <v>313</v>
      </c>
      <c r="S65" s="480" t="s">
        <v>313</v>
      </c>
      <c r="T65" s="484"/>
    </row>
    <row r="66" spans="1:20" ht="51" x14ac:dyDescent="0.25">
      <c r="A66" s="366" t="s">
        <v>305</v>
      </c>
      <c r="B66" s="131" t="s">
        <v>584</v>
      </c>
      <c r="C66" s="131" t="s">
        <v>514</v>
      </c>
      <c r="D66" s="474" t="s">
        <v>595</v>
      </c>
      <c r="E66" s="476" t="s">
        <v>596</v>
      </c>
      <c r="F66" s="367" t="s">
        <v>620</v>
      </c>
      <c r="G66" s="132" t="s">
        <v>622</v>
      </c>
      <c r="H66" s="128" t="s">
        <v>313</v>
      </c>
      <c r="I66" s="129" t="s">
        <v>389</v>
      </c>
      <c r="J66" s="133" t="s">
        <v>597</v>
      </c>
      <c r="K66" s="365">
        <v>100</v>
      </c>
      <c r="L66" s="365" t="s">
        <v>395</v>
      </c>
      <c r="M66" s="365" t="s">
        <v>481</v>
      </c>
      <c r="N66" s="362" t="s">
        <v>313</v>
      </c>
      <c r="O66" s="133"/>
      <c r="P66" s="478" t="s">
        <v>389</v>
      </c>
      <c r="Q66" s="483" t="s">
        <v>313</v>
      </c>
      <c r="R66" s="480" t="s">
        <v>313</v>
      </c>
      <c r="S66" s="480" t="s">
        <v>313</v>
      </c>
      <c r="T66" s="484"/>
    </row>
    <row r="67" spans="1:20" ht="51" x14ac:dyDescent="0.25">
      <c r="A67" s="366" t="s">
        <v>305</v>
      </c>
      <c r="B67" s="131" t="s">
        <v>584</v>
      </c>
      <c r="C67" s="131" t="s">
        <v>514</v>
      </c>
      <c r="D67" s="474" t="s">
        <v>595</v>
      </c>
      <c r="E67" s="476" t="s">
        <v>596</v>
      </c>
      <c r="F67" s="367" t="s">
        <v>620</v>
      </c>
      <c r="G67" s="132" t="s">
        <v>623</v>
      </c>
      <c r="H67" s="128" t="s">
        <v>313</v>
      </c>
      <c r="I67" s="129" t="s">
        <v>389</v>
      </c>
      <c r="J67" s="133" t="s">
        <v>597</v>
      </c>
      <c r="K67" s="365">
        <v>100</v>
      </c>
      <c r="L67" s="365" t="s">
        <v>395</v>
      </c>
      <c r="M67" s="365" t="s">
        <v>481</v>
      </c>
      <c r="N67" s="362" t="s">
        <v>313</v>
      </c>
      <c r="O67" s="133"/>
      <c r="P67" s="478" t="s">
        <v>389</v>
      </c>
      <c r="Q67" s="483" t="s">
        <v>313</v>
      </c>
      <c r="R67" s="480" t="s">
        <v>313</v>
      </c>
      <c r="S67" s="480" t="s">
        <v>313</v>
      </c>
      <c r="T67" s="484"/>
    </row>
    <row r="68" spans="1:20" ht="51" x14ac:dyDescent="0.25">
      <c r="A68" s="366" t="s">
        <v>305</v>
      </c>
      <c r="B68" s="131" t="s">
        <v>584</v>
      </c>
      <c r="C68" s="131" t="s">
        <v>514</v>
      </c>
      <c r="D68" s="474" t="s">
        <v>595</v>
      </c>
      <c r="E68" s="476" t="s">
        <v>596</v>
      </c>
      <c r="F68" s="367" t="s">
        <v>620</v>
      </c>
      <c r="G68" s="132" t="s">
        <v>624</v>
      </c>
      <c r="H68" s="128" t="s">
        <v>313</v>
      </c>
      <c r="I68" s="129" t="s">
        <v>389</v>
      </c>
      <c r="J68" s="133" t="s">
        <v>597</v>
      </c>
      <c r="K68" s="365">
        <v>100</v>
      </c>
      <c r="L68" s="365" t="s">
        <v>395</v>
      </c>
      <c r="M68" s="365" t="s">
        <v>481</v>
      </c>
      <c r="N68" s="362" t="s">
        <v>313</v>
      </c>
      <c r="O68" s="133"/>
      <c r="P68" s="478" t="s">
        <v>389</v>
      </c>
      <c r="Q68" s="483" t="s">
        <v>313</v>
      </c>
      <c r="R68" s="480" t="s">
        <v>313</v>
      </c>
      <c r="S68" s="480" t="s">
        <v>313</v>
      </c>
      <c r="T68" s="484"/>
    </row>
    <row r="69" spans="1:20" ht="51" x14ac:dyDescent="0.25">
      <c r="A69" s="366" t="s">
        <v>305</v>
      </c>
      <c r="B69" s="131" t="s">
        <v>584</v>
      </c>
      <c r="C69" s="131" t="s">
        <v>514</v>
      </c>
      <c r="D69" s="474" t="s">
        <v>595</v>
      </c>
      <c r="E69" s="476" t="s">
        <v>596</v>
      </c>
      <c r="F69" s="367" t="s">
        <v>620</v>
      </c>
      <c r="G69" s="132" t="s">
        <v>625</v>
      </c>
      <c r="H69" s="128" t="s">
        <v>313</v>
      </c>
      <c r="I69" s="129" t="s">
        <v>389</v>
      </c>
      <c r="J69" s="133" t="s">
        <v>597</v>
      </c>
      <c r="K69" s="365">
        <v>100</v>
      </c>
      <c r="L69" s="365" t="s">
        <v>395</v>
      </c>
      <c r="M69" s="365" t="s">
        <v>481</v>
      </c>
      <c r="N69" s="362" t="s">
        <v>313</v>
      </c>
      <c r="O69" s="133"/>
      <c r="P69" s="478" t="s">
        <v>389</v>
      </c>
      <c r="Q69" s="483" t="s">
        <v>313</v>
      </c>
      <c r="R69" s="480" t="s">
        <v>313</v>
      </c>
      <c r="S69" s="480" t="s">
        <v>313</v>
      </c>
      <c r="T69" s="484"/>
    </row>
    <row r="70" spans="1:20" ht="51" x14ac:dyDescent="0.25">
      <c r="A70" s="412" t="s">
        <v>305</v>
      </c>
      <c r="B70" s="497" t="s">
        <v>584</v>
      </c>
      <c r="C70" s="497" t="s">
        <v>626</v>
      </c>
      <c r="D70" s="474" t="s">
        <v>585</v>
      </c>
      <c r="E70" s="476" t="s">
        <v>613</v>
      </c>
      <c r="F70" s="475" t="s">
        <v>612</v>
      </c>
      <c r="G70" s="498" t="s">
        <v>594</v>
      </c>
      <c r="H70" s="499" t="s">
        <v>589</v>
      </c>
      <c r="I70" s="482" t="s">
        <v>389</v>
      </c>
      <c r="J70" s="484" t="s">
        <v>592</v>
      </c>
      <c r="K70" s="483">
        <v>100</v>
      </c>
      <c r="L70" s="483" t="s">
        <v>395</v>
      </c>
      <c r="M70" s="483" t="s">
        <v>481</v>
      </c>
      <c r="N70" s="480" t="s">
        <v>313</v>
      </c>
      <c r="O70" s="484"/>
      <c r="P70" s="478" t="s">
        <v>389</v>
      </c>
      <c r="Q70" s="483" t="s">
        <v>313</v>
      </c>
      <c r="R70" s="480" t="s">
        <v>313</v>
      </c>
      <c r="S70" s="480" t="s">
        <v>313</v>
      </c>
      <c r="T70" s="484" t="s">
        <v>1038</v>
      </c>
    </row>
    <row r="71" spans="1:20" ht="51" x14ac:dyDescent="0.25">
      <c r="A71" s="412" t="s">
        <v>305</v>
      </c>
      <c r="B71" s="497" t="s">
        <v>584</v>
      </c>
      <c r="C71" s="497" t="s">
        <v>626</v>
      </c>
      <c r="D71" s="474" t="s">
        <v>595</v>
      </c>
      <c r="E71" s="476" t="s">
        <v>596</v>
      </c>
      <c r="F71" s="475" t="s">
        <v>612</v>
      </c>
      <c r="G71" s="498" t="s">
        <v>594</v>
      </c>
      <c r="H71" s="499" t="s">
        <v>589</v>
      </c>
      <c r="I71" s="482" t="s">
        <v>389</v>
      </c>
      <c r="J71" s="484" t="s">
        <v>627</v>
      </c>
      <c r="K71" s="483">
        <v>100</v>
      </c>
      <c r="L71" s="483" t="s">
        <v>395</v>
      </c>
      <c r="M71" s="483" t="s">
        <v>481</v>
      </c>
      <c r="N71" s="480" t="s">
        <v>313</v>
      </c>
      <c r="O71" s="484"/>
      <c r="P71" s="478" t="s">
        <v>389</v>
      </c>
      <c r="Q71" s="483" t="s">
        <v>313</v>
      </c>
      <c r="R71" s="480" t="s">
        <v>313</v>
      </c>
      <c r="S71" s="480" t="s">
        <v>313</v>
      </c>
      <c r="T71" s="484" t="s">
        <v>1038</v>
      </c>
    </row>
    <row r="72" spans="1:20" ht="51" x14ac:dyDescent="0.25">
      <c r="A72" s="412" t="s">
        <v>305</v>
      </c>
      <c r="B72" s="497" t="s">
        <v>584</v>
      </c>
      <c r="C72" s="497" t="s">
        <v>626</v>
      </c>
      <c r="D72" s="474" t="s">
        <v>423</v>
      </c>
      <c r="E72" s="476" t="s">
        <v>598</v>
      </c>
      <c r="F72" s="475" t="s">
        <v>612</v>
      </c>
      <c r="G72" s="498" t="s">
        <v>594</v>
      </c>
      <c r="H72" s="499" t="s">
        <v>589</v>
      </c>
      <c r="I72" s="482" t="s">
        <v>389</v>
      </c>
      <c r="J72" s="484" t="s">
        <v>600</v>
      </c>
      <c r="K72" s="483">
        <v>100</v>
      </c>
      <c r="L72" s="483" t="s">
        <v>395</v>
      </c>
      <c r="M72" s="483" t="s">
        <v>481</v>
      </c>
      <c r="N72" s="480" t="s">
        <v>313</v>
      </c>
      <c r="O72" s="484"/>
      <c r="P72" s="478" t="s">
        <v>389</v>
      </c>
      <c r="Q72" s="483" t="s">
        <v>313</v>
      </c>
      <c r="R72" s="480" t="s">
        <v>313</v>
      </c>
      <c r="S72" s="480" t="s">
        <v>313</v>
      </c>
      <c r="T72" s="484" t="s">
        <v>1038</v>
      </c>
    </row>
    <row r="73" spans="1:20" ht="51" x14ac:dyDescent="0.25">
      <c r="A73" s="412" t="s">
        <v>305</v>
      </c>
      <c r="B73" s="497" t="s">
        <v>584</v>
      </c>
      <c r="C73" s="497" t="s">
        <v>514</v>
      </c>
      <c r="D73" s="474" t="s">
        <v>585</v>
      </c>
      <c r="E73" s="476" t="s">
        <v>607</v>
      </c>
      <c r="F73" s="475" t="s">
        <v>603</v>
      </c>
      <c r="G73" s="498" t="s">
        <v>593</v>
      </c>
      <c r="H73" s="499" t="s">
        <v>589</v>
      </c>
      <c r="I73" s="482" t="s">
        <v>389</v>
      </c>
      <c r="J73" s="484" t="s">
        <v>592</v>
      </c>
      <c r="K73" s="483">
        <v>100</v>
      </c>
      <c r="L73" s="483" t="s">
        <v>395</v>
      </c>
      <c r="M73" s="483" t="s">
        <v>481</v>
      </c>
      <c r="N73" s="480" t="s">
        <v>313</v>
      </c>
      <c r="O73" s="484"/>
      <c r="P73" s="478" t="s">
        <v>389</v>
      </c>
      <c r="Q73" s="483" t="s">
        <v>313</v>
      </c>
      <c r="R73" s="480" t="s">
        <v>313</v>
      </c>
      <c r="S73" s="480" t="s">
        <v>313</v>
      </c>
      <c r="T73" s="484" t="s">
        <v>1038</v>
      </c>
    </row>
    <row r="74" spans="1:20" ht="51" x14ac:dyDescent="0.25">
      <c r="A74" s="412" t="s">
        <v>305</v>
      </c>
      <c r="B74" s="497" t="s">
        <v>584</v>
      </c>
      <c r="C74" s="497" t="s">
        <v>514</v>
      </c>
      <c r="D74" s="474" t="s">
        <v>595</v>
      </c>
      <c r="E74" s="476" t="s">
        <v>596</v>
      </c>
      <c r="F74" s="475" t="s">
        <v>603</v>
      </c>
      <c r="G74" s="498" t="s">
        <v>593</v>
      </c>
      <c r="H74" s="499" t="s">
        <v>589</v>
      </c>
      <c r="I74" s="482" t="s">
        <v>389</v>
      </c>
      <c r="J74" s="484" t="s">
        <v>597</v>
      </c>
      <c r="K74" s="483">
        <v>100</v>
      </c>
      <c r="L74" s="483" t="s">
        <v>395</v>
      </c>
      <c r="M74" s="483" t="s">
        <v>481</v>
      </c>
      <c r="N74" s="480" t="s">
        <v>313</v>
      </c>
      <c r="O74" s="484"/>
      <c r="P74" s="478" t="s">
        <v>389</v>
      </c>
      <c r="Q74" s="483" t="s">
        <v>313</v>
      </c>
      <c r="R74" s="480" t="s">
        <v>313</v>
      </c>
      <c r="S74" s="480" t="s">
        <v>313</v>
      </c>
      <c r="T74" s="484" t="s">
        <v>1038</v>
      </c>
    </row>
    <row r="75" spans="1:20" ht="51" x14ac:dyDescent="0.25">
      <c r="A75" s="412" t="s">
        <v>305</v>
      </c>
      <c r="B75" s="497" t="s">
        <v>584</v>
      </c>
      <c r="C75" s="497" t="s">
        <v>514</v>
      </c>
      <c r="D75" s="474" t="s">
        <v>423</v>
      </c>
      <c r="E75" s="476" t="s">
        <v>598</v>
      </c>
      <c r="F75" s="475" t="s">
        <v>603</v>
      </c>
      <c r="G75" s="498" t="s">
        <v>593</v>
      </c>
      <c r="H75" s="499" t="s">
        <v>589</v>
      </c>
      <c r="I75" s="482" t="s">
        <v>389</v>
      </c>
      <c r="J75" s="484" t="s">
        <v>600</v>
      </c>
      <c r="K75" s="483">
        <v>100</v>
      </c>
      <c r="L75" s="483" t="s">
        <v>395</v>
      </c>
      <c r="M75" s="483" t="s">
        <v>481</v>
      </c>
      <c r="N75" s="480" t="s">
        <v>313</v>
      </c>
      <c r="O75" s="484"/>
      <c r="P75" s="478" t="s">
        <v>389</v>
      </c>
      <c r="Q75" s="483" t="s">
        <v>313</v>
      </c>
      <c r="R75" s="480" t="s">
        <v>313</v>
      </c>
      <c r="S75" s="480" t="s">
        <v>313</v>
      </c>
      <c r="T75" s="484" t="s">
        <v>1038</v>
      </c>
    </row>
    <row r="76" spans="1:20" ht="51" x14ac:dyDescent="0.25">
      <c r="A76" s="412" t="s">
        <v>305</v>
      </c>
      <c r="B76" s="497" t="s">
        <v>584</v>
      </c>
      <c r="C76" s="497" t="s">
        <v>514</v>
      </c>
      <c r="D76" s="474" t="s">
        <v>585</v>
      </c>
      <c r="E76" s="476" t="s">
        <v>607</v>
      </c>
      <c r="F76" s="475" t="s">
        <v>628</v>
      </c>
      <c r="G76" s="498" t="s">
        <v>593</v>
      </c>
      <c r="H76" s="499" t="s">
        <v>589</v>
      </c>
      <c r="I76" s="482" t="s">
        <v>389</v>
      </c>
      <c r="J76" s="484" t="s">
        <v>592</v>
      </c>
      <c r="K76" s="483">
        <v>100</v>
      </c>
      <c r="L76" s="483" t="s">
        <v>395</v>
      </c>
      <c r="M76" s="483" t="s">
        <v>481</v>
      </c>
      <c r="N76" s="480" t="s">
        <v>313</v>
      </c>
      <c r="O76" s="484"/>
      <c r="P76" s="478" t="s">
        <v>389</v>
      </c>
      <c r="Q76" s="483" t="s">
        <v>313</v>
      </c>
      <c r="R76" s="480" t="s">
        <v>313</v>
      </c>
      <c r="S76" s="480" t="s">
        <v>313</v>
      </c>
      <c r="T76" s="484" t="s">
        <v>1038</v>
      </c>
    </row>
    <row r="77" spans="1:20" ht="51" x14ac:dyDescent="0.25">
      <c r="A77" s="412" t="s">
        <v>305</v>
      </c>
      <c r="B77" s="497" t="s">
        <v>584</v>
      </c>
      <c r="C77" s="497" t="s">
        <v>514</v>
      </c>
      <c r="D77" s="474" t="s">
        <v>595</v>
      </c>
      <c r="E77" s="476" t="s">
        <v>596</v>
      </c>
      <c r="F77" s="475" t="s">
        <v>628</v>
      </c>
      <c r="G77" s="498" t="s">
        <v>593</v>
      </c>
      <c r="H77" s="499" t="s">
        <v>589</v>
      </c>
      <c r="I77" s="482" t="s">
        <v>389</v>
      </c>
      <c r="J77" s="484" t="s">
        <v>597</v>
      </c>
      <c r="K77" s="483">
        <v>100</v>
      </c>
      <c r="L77" s="483" t="s">
        <v>395</v>
      </c>
      <c r="M77" s="483" t="s">
        <v>481</v>
      </c>
      <c r="N77" s="480" t="s">
        <v>313</v>
      </c>
      <c r="O77" s="484"/>
      <c r="P77" s="478" t="s">
        <v>389</v>
      </c>
      <c r="Q77" s="483" t="s">
        <v>313</v>
      </c>
      <c r="R77" s="480" t="s">
        <v>313</v>
      </c>
      <c r="S77" s="480" t="s">
        <v>313</v>
      </c>
      <c r="T77" s="484" t="s">
        <v>1038</v>
      </c>
    </row>
    <row r="78" spans="1:20" ht="51" x14ac:dyDescent="0.25">
      <c r="A78" s="412" t="s">
        <v>305</v>
      </c>
      <c r="B78" s="497" t="s">
        <v>584</v>
      </c>
      <c r="C78" s="497" t="s">
        <v>514</v>
      </c>
      <c r="D78" s="474" t="s">
        <v>423</v>
      </c>
      <c r="E78" s="476" t="s">
        <v>598</v>
      </c>
      <c r="F78" s="475" t="s">
        <v>628</v>
      </c>
      <c r="G78" s="498" t="s">
        <v>593</v>
      </c>
      <c r="H78" s="499" t="s">
        <v>589</v>
      </c>
      <c r="I78" s="482" t="s">
        <v>389</v>
      </c>
      <c r="J78" s="484" t="s">
        <v>600</v>
      </c>
      <c r="K78" s="483">
        <v>100</v>
      </c>
      <c r="L78" s="483" t="s">
        <v>395</v>
      </c>
      <c r="M78" s="483" t="s">
        <v>481</v>
      </c>
      <c r="N78" s="480" t="s">
        <v>313</v>
      </c>
      <c r="O78" s="484"/>
      <c r="P78" s="478" t="s">
        <v>389</v>
      </c>
      <c r="Q78" s="483" t="s">
        <v>313</v>
      </c>
      <c r="R78" s="480" t="s">
        <v>313</v>
      </c>
      <c r="S78" s="480" t="s">
        <v>313</v>
      </c>
      <c r="T78" s="484" t="s">
        <v>1038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22</vt:i4>
      </vt:variant>
    </vt:vector>
  </HeadingPairs>
  <TitlesOfParts>
    <vt:vector size="22" baseType="lpstr">
      <vt:lpstr>Table1A List of required stocks</vt:lpstr>
      <vt:lpstr>Table1B Planning of sampling </vt:lpstr>
      <vt:lpstr>Table1C Sampling intensity </vt:lpstr>
      <vt:lpstr>Table1D Recreational Fisheries</vt:lpstr>
      <vt:lpstr>Table1E Anadromous catadromous</vt:lpstr>
      <vt:lpstr>Table1F Incidental by catch</vt:lpstr>
      <vt:lpstr>Table1G List of research survey</vt:lpstr>
      <vt:lpstr>Table1H Research survey data</vt:lpstr>
      <vt:lpstr>Table2A Fishing activity variab</vt:lpstr>
      <vt:lpstr>Table3A  Pop segment fisheries</vt:lpstr>
      <vt:lpstr>Table3B Pop segments aquacultur</vt:lpstr>
      <vt:lpstr>Table3C Pop segments processing</vt:lpstr>
      <vt:lpstr>Table4A Sampling plan descripti</vt:lpstr>
      <vt:lpstr>Table4B Sampling frame descrip</vt:lpstr>
      <vt:lpstr>Table4C Data on the fisheries</vt:lpstr>
      <vt:lpstr>Table4D Landing locations</vt:lpstr>
      <vt:lpstr>Table5A Quality assurance frame</vt:lpstr>
      <vt:lpstr>Table5B Quality assurance frame</vt:lpstr>
      <vt:lpstr>Table6A_Data_availability</vt:lpstr>
      <vt:lpstr>Table7A_Planned Regional_coord</vt:lpstr>
      <vt:lpstr>Table7B_Follow up of Recommenda</vt:lpstr>
      <vt:lpstr>Table7C_Bi- and multilateral </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STERCZEWSKA Monika (MARE)</dc:creator>
  <cp:lastModifiedBy>Ireneusz Wójcik</cp:lastModifiedBy>
  <dcterms:created xsi:type="dcterms:W3CDTF">2022-02-17T14:35:38Z</dcterms:created>
  <dcterms:modified xsi:type="dcterms:W3CDTF">2022-06-20T11:07:18Z</dcterms:modified>
</cp:coreProperties>
</file>